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b9fCY9xXBygnByUFfQ0+WjHbBqXMobkkuVbqXzFbTocbHwpzePkhT05v968Bq3cU15XLoAAaQElI6Z98IzX23w==" workbookSaltValue="NBKt5rkAQiJuZzdcrVHF1w==" workbookSpinCount="100000" lockStructure="1"/>
  <bookViews>
    <workbookView xWindow="0" yWindow="0" windowWidth="20490" windowHeight="7620"/>
  </bookViews>
  <sheets>
    <sheet name="1403_07_STG" sheetId="1" r:id="rId1"/>
  </sheets>
  <definedNames>
    <definedName name="_xlnm._FilterDatabase" localSheetId="0" hidden="1">'1403_07_STG'!$AD$1:$AD$65</definedName>
    <definedName name="_xlnm.Print_Area" localSheetId="0">'1403_07_STG'!$A$1:$AA$62</definedName>
    <definedName name="_xlnm.Print_Titles" localSheetId="0">'1403_07_STG'!$1:$2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4" i="1" l="1"/>
  <c r="AV13" i="1"/>
  <c r="AV12" i="1"/>
  <c r="AV8" i="1"/>
  <c r="AV10" i="1" s="1"/>
  <c r="AV7" i="1"/>
  <c r="AV9" i="1" s="1"/>
  <c r="AV4" i="1"/>
  <c r="AV15" i="1" l="1"/>
  <c r="AV5" i="1" s="1"/>
</calcChain>
</file>

<file path=xl/sharedStrings.xml><?xml version="1.0" encoding="utf-8"?>
<sst xmlns="http://schemas.openxmlformats.org/spreadsheetml/2006/main" count="295" uniqueCount="122">
  <si>
    <t xml:space="preserve">ليست  دانشجویان دانشگاه  زند   </t>
  </si>
  <si>
    <t>"--- کارگاه آمار ---"</t>
  </si>
  <si>
    <t xml:space="preserve">  روز _یکشنبه_ (09:45) ( 11:30)  مقطع کارشناسي پاییز 1403</t>
  </si>
  <si>
    <t>رديف</t>
  </si>
  <si>
    <t>شماره دانشجو</t>
  </si>
  <si>
    <t>نام خانوادگی</t>
  </si>
  <si>
    <t>ساعت</t>
  </si>
  <si>
    <t>spss</t>
  </si>
  <si>
    <t>T1</t>
  </si>
  <si>
    <t>Sign</t>
  </si>
  <si>
    <t>T2</t>
  </si>
  <si>
    <t>T3</t>
  </si>
  <si>
    <t>T_03-07-22</t>
  </si>
  <si>
    <t>1403-07-01</t>
  </si>
  <si>
    <t>1403-07-08</t>
  </si>
  <si>
    <t>1403-07-15</t>
  </si>
  <si>
    <t>1403-07-22</t>
  </si>
  <si>
    <t>1403-07-29</t>
  </si>
  <si>
    <t>1403-08-06</t>
  </si>
  <si>
    <t>t5</t>
  </si>
  <si>
    <t>1403-08-13</t>
  </si>
  <si>
    <t>t6</t>
  </si>
  <si>
    <t>1403-08-20</t>
  </si>
  <si>
    <t>1403-08-27</t>
  </si>
  <si>
    <t>1403-09-04</t>
  </si>
  <si>
    <t>1403-09-11</t>
  </si>
  <si>
    <t>1403-09-18</t>
  </si>
  <si>
    <t>تک پیرسون</t>
  </si>
  <si>
    <t>1403-09-25</t>
  </si>
  <si>
    <t>bmi</t>
  </si>
  <si>
    <t>1403-10-02</t>
  </si>
  <si>
    <t>فقط کارگاه</t>
  </si>
  <si>
    <t>Tak_tot</t>
  </si>
  <si>
    <t>faal_st</t>
  </si>
  <si>
    <t>taklif_st</t>
  </si>
  <si>
    <t>MT Stg</t>
  </si>
  <si>
    <t>MT_All</t>
  </si>
  <si>
    <t>mt_ST</t>
  </si>
  <si>
    <t>Lms_No_Sess</t>
  </si>
  <si>
    <t>حضور فعال=2 = 1*2</t>
  </si>
  <si>
    <t>تکلیف=2</t>
  </si>
  <si>
    <t>Proj=10</t>
  </si>
  <si>
    <t>MT_All_2</t>
  </si>
  <si>
    <t>PT=4</t>
  </si>
  <si>
    <t>Final</t>
  </si>
  <si>
    <t>درج در پرونده</t>
  </si>
  <si>
    <t>جزئیات نمره کارگاه آمار 
اگر دانشجو کارگاه آمار داشته باشد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</si>
  <si>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</si>
  <si>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/>
  </si>
  <si>
    <t>-</t>
  </si>
  <si>
    <t>لطفا شماره دانشجويي در کادر روبرو وارد کنيد</t>
  </si>
  <si>
    <t>جمله N/A#  يعني شماره دانشجويي
 غلط وارد کرده ايد</t>
  </si>
  <si>
    <t>01_09_45</t>
  </si>
  <si>
    <t>8</t>
  </si>
  <si>
    <t>نام و نام خانوادگي</t>
  </si>
  <si>
    <t>کنکور</t>
  </si>
  <si>
    <t>1</t>
  </si>
  <si>
    <t>15</t>
  </si>
  <si>
    <t>22</t>
  </si>
  <si>
    <t>29</t>
  </si>
  <si>
    <t>6</t>
  </si>
  <si>
    <t>13</t>
  </si>
  <si>
    <t>20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</si>
  <si>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 تا قبل از امتحان نهایی = جمعا از 16 نمره</t>
    </r>
  </si>
  <si>
    <t>نمره نهايي هنگام درج در سامانه دانشگاه حداکثر نيم نمره بسمت بالا گرد ميشود</t>
  </si>
  <si>
    <t>n</t>
  </si>
  <si>
    <t xml:space="preserve">نمره امتحان کتبي ميانترم از 20 نمره </t>
  </si>
  <si>
    <t>نمره نهايي  =  تکليف 2 نمره  +  فعاليت سرکلاس 2 + اثر ميانترم 2 +پروژه SPSS ده نمره +اثر پايانترم 4= جمعا 20</t>
  </si>
  <si>
    <t xml:space="preserve">نمره امتحان کتبي پايانترم از  20  نمره </t>
  </si>
  <si>
    <t>اثر میانترم از  2 نمره = میانترم تقسیم به 10</t>
  </si>
  <si>
    <t>اثر پایانترم از 4 نمره=  پایانترم تقسیم به 5</t>
  </si>
  <si>
    <t>کلمه VALUE#  یعنی در يک امتحان شرکت نکرديد</t>
  </si>
  <si>
    <t>ok</t>
  </si>
  <si>
    <t>اثر حضور فعال سرکلاس از 2 نمره</t>
  </si>
  <si>
    <t xml:space="preserve">ثانی پور  ایناز </t>
  </si>
  <si>
    <t>+</t>
  </si>
  <si>
    <t>27</t>
  </si>
  <si>
    <t>11-</t>
  </si>
  <si>
    <t>18</t>
  </si>
  <si>
    <t>25</t>
  </si>
  <si>
    <t>FG</t>
  </si>
  <si>
    <t>اثر حل تکاليف  از  2 نمره</t>
  </si>
  <si>
    <t>11</t>
  </si>
  <si>
    <t>اثر پروژه اس پی اس اس از 10 نمره</t>
  </si>
  <si>
    <t>جمع اثرها درس آمار</t>
  </si>
  <si>
    <t xml:space="preserve">حاتمی باب اناری  فاطمه </t>
  </si>
  <si>
    <t>عزت نفس</t>
  </si>
  <si>
    <t>4</t>
  </si>
  <si>
    <t>01_11_30</t>
  </si>
  <si>
    <t xml:space="preserve">زارعی  زهرا </t>
  </si>
  <si>
    <t>فضای مجازی</t>
  </si>
  <si>
    <t>ok+</t>
  </si>
  <si>
    <t>13+</t>
  </si>
  <si>
    <t xml:space="preserve">شهریاری  نجمه </t>
  </si>
  <si>
    <t>مسئولیت پذیری</t>
  </si>
  <si>
    <t>ازدواج</t>
  </si>
  <si>
    <t>Ex</t>
  </si>
  <si>
    <t xml:space="preserve">بن عباس  علی </t>
  </si>
  <si>
    <t>دیابت نوع 2</t>
  </si>
  <si>
    <t>Ex+</t>
  </si>
  <si>
    <t>95+</t>
  </si>
  <si>
    <t xml:space="preserve">ذهبی عمرآبادی  کیمیا </t>
  </si>
  <si>
    <t>15+</t>
  </si>
  <si>
    <t>25-</t>
  </si>
  <si>
    <t xml:space="preserve">فرحی دوکوهکی  رویا </t>
  </si>
  <si>
    <t xml:space="preserve">فرهادی  درنا </t>
  </si>
  <si>
    <t>خودکشی</t>
  </si>
  <si>
    <t>okEx</t>
  </si>
  <si>
    <t>25+</t>
  </si>
  <si>
    <t>Ex2-</t>
  </si>
  <si>
    <t xml:space="preserve">کریمی  ایدا </t>
  </si>
  <si>
    <t>ex</t>
  </si>
  <si>
    <t>okEx-</t>
  </si>
  <si>
    <t xml:space="preserve">لهراسبی سلوکلو  ایدا </t>
  </si>
  <si>
    <t>ok Ex</t>
  </si>
  <si>
    <t xml:space="preserve">هوشیار  فاطمه </t>
  </si>
  <si>
    <t>کم خونی</t>
  </si>
  <si>
    <t>100-</t>
  </si>
  <si>
    <t>mid_term_no</t>
  </si>
  <si>
    <t xml:space="preserve">فولادی ساحل </t>
  </si>
  <si>
    <t>11+</t>
  </si>
  <si>
    <t>میانترم غایب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</si>
</sst>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[$-3000401]0"/>
  </numFmts>
  <fonts count="37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0"/>
      <color theme="1"/>
      <name val="B Koodak"/>
      <charset val="178"/>
    </font>
    <font>
      <b/>
      <sz val="12"/>
      <color rgb="FF000000"/>
      <name val="B Yagut"/>
      <charset val="178"/>
    </font>
    <font>
      <b/>
      <sz val="9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9"/>
      <color theme="1"/>
      <name val="Calibri"/>
      <family val="2"/>
      <scheme val="minor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b/>
      <sz val="1"/>
      <color rgb="FFFF0000"/>
      <name val="B Davat"/>
      <charset val="178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  <font>
      <sz val="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8" fillId="0" borderId="0"/>
  </cellStyleXfs>
  <cellXfs count="95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0" fillId="0" borderId="11" xfId="2" applyFont="1" applyFill="1" applyBorder="1" applyAlignment="1" applyProtection="1">
      <alignment horizontal="center" vertical="center" wrapText="1"/>
      <protection hidden="1"/>
    </xf>
    <xf numFmtId="1" fontId="9" fillId="0" borderId="9" xfId="5" applyNumberFormat="1" applyFont="1" applyFill="1" applyBorder="1" applyAlignment="1" applyProtection="1">
      <alignment horizontal="right" vertical="center"/>
      <protection locked="0" hidden="1"/>
    </xf>
    <xf numFmtId="0" fontId="11" fillId="2" borderId="8" xfId="2" applyFont="1" applyFill="1" applyBorder="1" applyAlignment="1" applyProtection="1">
      <alignment horizontal="center" vertical="center" wrapText="1"/>
      <protection hidden="1"/>
    </xf>
    <xf numFmtId="0" fontId="11" fillId="2" borderId="12" xfId="2" applyFont="1" applyFill="1" applyBorder="1" applyAlignment="1" applyProtection="1">
      <alignment horizontal="center" vertical="center"/>
      <protection hidden="1"/>
    </xf>
    <xf numFmtId="12" fontId="12" fillId="0" borderId="11" xfId="5" applyNumberFormat="1" applyFont="1" applyFill="1" applyBorder="1" applyAlignment="1" applyProtection="1">
      <alignment horizontal="center" vertical="center"/>
      <protection hidden="1"/>
    </xf>
    <xf numFmtId="0" fontId="13" fillId="0" borderId="8" xfId="2" applyFont="1" applyFill="1" applyBorder="1" applyAlignment="1" applyProtection="1">
      <alignment horizontal="right" vertical="center" wrapText="1"/>
      <protection hidden="1"/>
    </xf>
    <xf numFmtId="0" fontId="11" fillId="2" borderId="8" xfId="2" applyFont="1" applyFill="1" applyBorder="1" applyAlignment="1" applyProtection="1">
      <alignment horizontal="center" vertical="center"/>
      <protection hidden="1"/>
    </xf>
    <xf numFmtId="0" fontId="14" fillId="0" borderId="11" xfId="2" applyFont="1" applyFill="1" applyBorder="1" applyAlignment="1" applyProtection="1">
      <alignment horizontal="center" vertical="center" wrapText="1"/>
      <protection hidden="1"/>
    </xf>
    <xf numFmtId="2" fontId="16" fillId="2" borderId="8" xfId="2" applyNumberFormat="1" applyFont="1" applyFill="1" applyBorder="1" applyAlignment="1" applyProtection="1">
      <alignment horizontal="center" vertical="center"/>
      <protection hidden="1"/>
    </xf>
    <xf numFmtId="0" fontId="11" fillId="2" borderId="12" xfId="2" applyFont="1" applyFill="1" applyBorder="1" applyAlignment="1" applyProtection="1">
      <alignment horizontal="center" vertical="center" wrapText="1"/>
      <protection hidden="1"/>
    </xf>
    <xf numFmtId="49" fontId="17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8" fillId="0" borderId="8" xfId="2" applyNumberFormat="1" applyFont="1" applyFill="1" applyBorder="1" applyAlignment="1" applyProtection="1">
      <alignment vertical="center" wrapText="1"/>
      <protection hidden="1"/>
    </xf>
    <xf numFmtId="0" fontId="19" fillId="2" borderId="8" xfId="2" applyFont="1" applyFill="1" applyBorder="1" applyAlignment="1" applyProtection="1">
      <alignment horizontal="center" vertical="center" wrapText="1"/>
      <protection hidden="1"/>
    </xf>
    <xf numFmtId="0" fontId="19" fillId="2" borderId="12" xfId="2" applyFont="1" applyFill="1" applyBorder="1" applyAlignment="1" applyProtection="1">
      <alignment horizontal="center" vertical="center" wrapText="1"/>
      <protection hidden="1"/>
    </xf>
    <xf numFmtId="49" fontId="17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8" fillId="2" borderId="8" xfId="2" applyNumberFormat="1" applyFont="1" applyFill="1" applyBorder="1" applyAlignment="1" applyProtection="1">
      <alignment vertical="center" wrapText="1"/>
      <protection hidden="1"/>
    </xf>
    <xf numFmtId="0" fontId="20" fillId="0" borderId="11" xfId="3" applyFont="1" applyFill="1" applyBorder="1" applyAlignment="1" applyProtection="1">
      <alignment horizontal="center" vertical="center" wrapText="1"/>
      <protection hidden="1"/>
    </xf>
    <xf numFmtId="166" fontId="21" fillId="0" borderId="8" xfId="2" applyNumberFormat="1" applyFont="1" applyFill="1" applyBorder="1" applyAlignment="1" applyProtection="1">
      <alignment vertical="center" wrapText="1"/>
      <protection hidden="1"/>
    </xf>
    <xf numFmtId="0" fontId="21" fillId="0" borderId="12" xfId="2" applyFont="1" applyFill="1" applyBorder="1" applyAlignment="1" applyProtection="1">
      <alignment vertical="center" wrapText="1"/>
      <protection hidden="1"/>
    </xf>
    <xf numFmtId="49" fontId="17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21" fillId="0" borderId="14" xfId="2" applyNumberFormat="1" applyFont="1" applyFill="1" applyBorder="1" applyAlignment="1" applyProtection="1">
      <alignment vertical="center" wrapText="1"/>
      <protection hidden="1"/>
    </xf>
    <xf numFmtId="0" fontId="21" fillId="0" borderId="15" xfId="2" applyFont="1" applyFill="1" applyBorder="1" applyAlignment="1" applyProtection="1">
      <alignment vertical="center" wrapText="1"/>
      <protection hidden="1"/>
    </xf>
    <xf numFmtId="49" fontId="17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8" fillId="4" borderId="17" xfId="2" applyNumberFormat="1" applyFont="1" applyFill="1" applyBorder="1" applyAlignment="1" applyProtection="1">
      <alignment vertical="center" wrapText="1"/>
      <protection hidden="1"/>
    </xf>
    <xf numFmtId="166" fontId="21" fillId="0" borderId="17" xfId="2" applyNumberFormat="1" applyFont="1" applyFill="1" applyBorder="1" applyAlignment="1" applyProtection="1">
      <alignment vertical="center" wrapText="1"/>
      <protection hidden="1"/>
    </xf>
    <xf numFmtId="0" fontId="21" fillId="0" borderId="18" xfId="2" applyFont="1" applyFill="1" applyBorder="1" applyAlignment="1" applyProtection="1">
      <alignment vertical="center" wrapText="1"/>
      <protection hidden="1"/>
    </xf>
    <xf numFmtId="164" fontId="22" fillId="0" borderId="0" xfId="1" applyNumberFormat="1" applyFont="1" applyProtection="1">
      <protection hidden="1"/>
    </xf>
    <xf numFmtId="0" fontId="0" fillId="0" borderId="0" xfId="0" applyProtection="1">
      <protection hidden="1"/>
    </xf>
    <xf numFmtId="49" fontId="7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23" fillId="0" borderId="1" xfId="2" applyFont="1" applyFill="1" applyBorder="1" applyAlignment="1" applyProtection="1">
      <alignment vertical="center"/>
      <protection hidden="1"/>
    </xf>
    <xf numFmtId="0" fontId="24" fillId="0" borderId="2" xfId="2" applyFont="1" applyFill="1" applyBorder="1" applyAlignment="1" applyProtection="1">
      <alignment vertical="center"/>
      <protection hidden="1"/>
    </xf>
    <xf numFmtId="0" fontId="23" fillId="0" borderId="2" xfId="2" applyFont="1" applyFill="1" applyBorder="1" applyAlignment="1" applyProtection="1">
      <alignment horizontal="center" vertical="center"/>
      <protection hidden="1"/>
    </xf>
    <xf numFmtId="0" fontId="25" fillId="0" borderId="1" xfId="2" applyFont="1" applyFill="1" applyBorder="1" applyAlignment="1" applyProtection="1">
      <alignment vertical="center"/>
      <protection hidden="1"/>
    </xf>
    <xf numFmtId="0" fontId="25" fillId="0" borderId="2" xfId="2" applyFont="1" applyFill="1" applyBorder="1" applyAlignment="1" applyProtection="1">
      <alignment vertical="center"/>
      <protection hidden="1"/>
    </xf>
    <xf numFmtId="49" fontId="26" fillId="0" borderId="2" xfId="2" applyNumberFormat="1" applyFont="1" applyFill="1" applyBorder="1" applyAlignment="1" applyProtection="1">
      <alignment vertical="center"/>
      <protection hidden="1"/>
    </xf>
    <xf numFmtId="49" fontId="27" fillId="0" borderId="2" xfId="2" applyNumberFormat="1" applyFont="1" applyFill="1" applyBorder="1" applyAlignment="1" applyProtection="1">
      <alignment vertical="center"/>
      <protection hidden="1"/>
    </xf>
    <xf numFmtId="2" fontId="26" fillId="0" borderId="2" xfId="2" applyNumberFormat="1" applyFont="1" applyFill="1" applyBorder="1" applyAlignment="1" applyProtection="1">
      <alignment vertical="center"/>
      <protection hidden="1"/>
    </xf>
    <xf numFmtId="0" fontId="26" fillId="0" borderId="2" xfId="2" applyNumberFormat="1" applyFont="1" applyFill="1" applyBorder="1" applyAlignment="1" applyProtection="1">
      <alignment vertical="center"/>
      <protection hidden="1"/>
    </xf>
    <xf numFmtId="39" fontId="24" fillId="0" borderId="2" xfId="1" applyNumberFormat="1" applyFont="1" applyFill="1" applyBorder="1" applyAlignment="1" applyProtection="1">
      <alignment vertical="center"/>
      <protection hidden="1"/>
    </xf>
    <xf numFmtId="164" fontId="24" fillId="0" borderId="2" xfId="1" applyNumberFormat="1" applyFont="1" applyFill="1" applyBorder="1" applyAlignment="1" applyProtection="1">
      <alignment vertical="center"/>
      <protection hidden="1"/>
    </xf>
    <xf numFmtId="43" fontId="24" fillId="0" borderId="2" xfId="1" applyFont="1" applyFill="1" applyBorder="1" applyAlignment="1" applyProtection="1">
      <alignment vertical="center"/>
      <protection hidden="1"/>
    </xf>
    <xf numFmtId="2" fontId="24" fillId="0" borderId="2" xfId="2" applyNumberFormat="1" applyFont="1" applyFill="1" applyBorder="1" applyAlignment="1" applyProtection="1">
      <alignment vertical="center"/>
      <protection hidden="1"/>
    </xf>
    <xf numFmtId="0" fontId="23" fillId="0" borderId="3" xfId="3" applyFont="1" applyFill="1" applyBorder="1" applyAlignment="1" applyProtection="1">
      <alignment horizontal="center" vertical="center"/>
      <protection hidden="1"/>
    </xf>
    <xf numFmtId="0" fontId="23" fillId="0" borderId="4" xfId="3" applyFont="1" applyFill="1" applyBorder="1" applyAlignment="1" applyProtection="1">
      <alignment horizontal="center" vertical="center"/>
      <protection hidden="1"/>
    </xf>
    <xf numFmtId="0" fontId="23" fillId="0" borderId="3" xfId="3" applyFont="1" applyFill="1" applyBorder="1" applyAlignment="1" applyProtection="1">
      <alignment horizontal="right" vertical="center"/>
      <protection hidden="1"/>
    </xf>
    <xf numFmtId="49" fontId="23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5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3" fillId="0" borderId="3" xfId="3" applyNumberFormat="1" applyFont="1" applyFill="1" applyBorder="1" applyAlignment="1" applyProtection="1">
      <alignment horizontal="center" vertical="center" textRotation="90"/>
      <protection hidden="1"/>
    </xf>
    <xf numFmtId="2" fontId="23" fillId="0" borderId="3" xfId="1" applyNumberFormat="1" applyFont="1" applyFill="1" applyBorder="1" applyAlignment="1" applyProtection="1">
      <alignment horizontal="center" vertical="center" textRotation="90"/>
      <protection hidden="1"/>
    </xf>
    <xf numFmtId="0" fontId="23" fillId="0" borderId="3" xfId="2" applyNumberFormat="1" applyFont="1" applyFill="1" applyBorder="1" applyAlignment="1" applyProtection="1">
      <alignment horizontal="center" vertical="center" textRotation="90"/>
      <protection hidden="1"/>
    </xf>
    <xf numFmtId="43" fontId="23" fillId="0" borderId="3" xfId="1" applyFont="1" applyFill="1" applyBorder="1" applyAlignment="1" applyProtection="1">
      <alignment horizontal="center" vertical="center" textRotation="90"/>
      <protection hidden="1"/>
    </xf>
    <xf numFmtId="39" fontId="23" fillId="0" borderId="3" xfId="1" applyNumberFormat="1" applyFont="1" applyFill="1" applyBorder="1" applyAlignment="1" applyProtection="1">
      <alignment horizontal="center" vertical="center" textRotation="90"/>
      <protection hidden="1"/>
    </xf>
    <xf numFmtId="164" fontId="23" fillId="0" borderId="3" xfId="1" applyNumberFormat="1" applyFont="1" applyFill="1" applyBorder="1" applyAlignment="1" applyProtection="1">
      <alignment horizontal="center" vertical="center" textRotation="90"/>
      <protection hidden="1"/>
    </xf>
    <xf numFmtId="2" fontId="23" fillId="0" borderId="3" xfId="3" applyNumberFormat="1" applyFont="1" applyFill="1" applyBorder="1" applyAlignment="1" applyProtection="1">
      <alignment horizontal="center" vertical="center" textRotation="90"/>
      <protection hidden="1"/>
    </xf>
    <xf numFmtId="1" fontId="28" fillId="0" borderId="8" xfId="3" applyNumberFormat="1" applyFont="1" applyFill="1" applyBorder="1" applyAlignment="1" applyProtection="1">
      <alignment horizontal="center" vertical="center"/>
      <protection hidden="1"/>
    </xf>
    <xf numFmtId="1" fontId="29" fillId="0" borderId="9" xfId="5" applyNumberFormat="1" applyFont="1" applyFill="1" applyBorder="1" applyAlignment="1" applyProtection="1">
      <alignment horizontal="right" vertical="center"/>
      <protection hidden="1"/>
    </xf>
    <xf numFmtId="1" fontId="30" fillId="0" borderId="9" xfId="5" applyNumberFormat="1" applyFont="1" applyFill="1" applyBorder="1" applyAlignment="1" applyProtection="1">
      <alignment horizontal="right" vertical="center"/>
      <protection hidden="1"/>
    </xf>
    <xf numFmtId="0" fontId="24" fillId="0" borderId="10" xfId="3" applyNumberFormat="1" applyFont="1" applyFill="1" applyBorder="1" applyAlignment="1" applyProtection="1">
      <alignment horizontal="right" vertical="center"/>
      <protection hidden="1"/>
    </xf>
    <xf numFmtId="49" fontId="31" fillId="0" borderId="9" xfId="5" applyNumberFormat="1" applyFont="1" applyFill="1" applyBorder="1" applyAlignment="1" applyProtection="1">
      <alignment horizontal="right" vertical="center"/>
      <protection hidden="1"/>
    </xf>
    <xf numFmtId="49" fontId="26" fillId="0" borderId="10" xfId="3" applyNumberFormat="1" applyFont="1" applyFill="1" applyBorder="1" applyAlignment="1" applyProtection="1">
      <alignment horizontal="right" vertical="center"/>
      <protection hidden="1"/>
    </xf>
    <xf numFmtId="0" fontId="26" fillId="0" borderId="10" xfId="3" applyNumberFormat="1" applyFont="1" applyFill="1" applyBorder="1" applyAlignment="1" applyProtection="1">
      <alignment horizontal="right" vertical="center"/>
      <protection hidden="1"/>
    </xf>
    <xf numFmtId="2" fontId="27" fillId="0" borderId="10" xfId="3" applyNumberFormat="1" applyFont="1" applyFill="1" applyBorder="1" applyAlignment="1" applyProtection="1">
      <alignment horizontal="right" vertical="center"/>
      <protection hidden="1"/>
    </xf>
    <xf numFmtId="2" fontId="26" fillId="0" borderId="10" xfId="3" applyNumberFormat="1" applyFont="1" applyFill="1" applyBorder="1" applyAlignment="1" applyProtection="1">
      <alignment horizontal="right" vertical="center"/>
      <protection hidden="1"/>
    </xf>
    <xf numFmtId="164" fontId="24" fillId="0" borderId="10" xfId="1" applyNumberFormat="1" applyFont="1" applyFill="1" applyBorder="1" applyAlignment="1" applyProtection="1">
      <alignment horizontal="right" vertical="center"/>
      <protection hidden="1"/>
    </xf>
    <xf numFmtId="43" fontId="24" fillId="0" borderId="10" xfId="1" applyFont="1" applyFill="1" applyBorder="1" applyAlignment="1" applyProtection="1">
      <alignment horizontal="right" vertical="center"/>
      <protection hidden="1"/>
    </xf>
    <xf numFmtId="2" fontId="24" fillId="0" borderId="10" xfId="3" applyNumberFormat="1" applyFont="1" applyFill="1" applyBorder="1" applyAlignment="1" applyProtection="1">
      <alignment horizontal="right" vertical="center"/>
      <protection hidden="1"/>
    </xf>
    <xf numFmtId="165" fontId="24" fillId="0" borderId="10" xfId="3" applyNumberFormat="1" applyFont="1" applyFill="1" applyBorder="1" applyAlignment="1" applyProtection="1">
      <alignment horizontal="right" vertical="center"/>
      <protection hidden="1"/>
    </xf>
    <xf numFmtId="1" fontId="30" fillId="3" borderId="9" xfId="5" applyNumberFormat="1" applyFont="1" applyFill="1" applyBorder="1" applyAlignment="1" applyProtection="1">
      <alignment horizontal="right" vertical="center"/>
      <protection hidden="1"/>
    </xf>
    <xf numFmtId="0" fontId="32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3" borderId="10" xfId="3" applyNumberFormat="1" applyFont="1" applyFill="1" applyBorder="1" applyAlignment="1" applyProtection="1">
      <alignment horizontal="right" vertical="center"/>
      <protection hidden="1"/>
    </xf>
    <xf numFmtId="39" fontId="24" fillId="0" borderId="10" xfId="1" applyNumberFormat="1" applyFont="1" applyFill="1" applyBorder="1" applyAlignment="1" applyProtection="1">
      <alignment horizontal="right" vertical="center"/>
      <protection hidden="1"/>
    </xf>
    <xf numFmtId="2" fontId="24" fillId="3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32" fillId="3" borderId="10" xfId="3" applyNumberFormat="1" applyFont="1" applyFill="1" applyBorder="1" applyAlignment="1" applyProtection="1">
      <alignment horizontal="right" vertical="center"/>
      <protection hidden="1"/>
    </xf>
    <xf numFmtId="0" fontId="33" fillId="0" borderId="10" xfId="3" applyFont="1" applyBorder="1" applyProtection="1">
      <protection hidden="1"/>
    </xf>
    <xf numFmtId="0" fontId="24" fillId="0" borderId="0" xfId="3" applyNumberFormat="1" applyFont="1" applyFill="1" applyBorder="1" applyAlignment="1" applyProtection="1">
      <alignment horizontal="right" vertical="center"/>
      <protection hidden="1"/>
    </xf>
    <xf numFmtId="2" fontId="32" fillId="0" borderId="10" xfId="3" applyNumberFormat="1" applyFont="1" applyFill="1" applyBorder="1" applyAlignment="1" applyProtection="1">
      <alignment horizontal="right" vertical="center"/>
      <protection hidden="1"/>
    </xf>
    <xf numFmtId="0" fontId="33" fillId="0" borderId="0" xfId="3" applyFont="1" applyProtection="1">
      <protection hidden="1"/>
    </xf>
    <xf numFmtId="49" fontId="34" fillId="0" borderId="0" xfId="3" applyNumberFormat="1" applyFont="1" applyProtection="1">
      <protection hidden="1"/>
    </xf>
    <xf numFmtId="0" fontId="35" fillId="0" borderId="0" xfId="3" applyFont="1" applyProtection="1">
      <protection hidden="1"/>
    </xf>
    <xf numFmtId="2" fontId="34" fillId="0" borderId="0" xfId="3" applyNumberFormat="1" applyFont="1" applyProtection="1">
      <protection hidden="1"/>
    </xf>
    <xf numFmtId="0" fontId="34" fillId="0" borderId="0" xfId="3" applyNumberFormat="1" applyFont="1" applyProtection="1">
      <protection hidden="1"/>
    </xf>
    <xf numFmtId="164" fontId="35" fillId="0" borderId="0" xfId="1" applyNumberFormat="1" applyFont="1" applyProtection="1">
      <protection hidden="1"/>
    </xf>
    <xf numFmtId="43" fontId="35" fillId="0" borderId="0" xfId="1" applyFont="1" applyProtection="1">
      <protection hidden="1"/>
    </xf>
    <xf numFmtId="2" fontId="35" fillId="0" borderId="0" xfId="3" applyNumberFormat="1" applyFont="1" applyProtection="1">
      <protection hidden="1"/>
    </xf>
    <xf numFmtId="39" fontId="35" fillId="0" borderId="0" xfId="1" applyNumberFormat="1" applyFont="1" applyProtection="1">
      <protection hidden="1"/>
    </xf>
    <xf numFmtId="0" fontId="36" fillId="0" borderId="0" xfId="0" applyFont="1" applyProtection="1"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66"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BG66"/>
  <sheetViews>
    <sheetView rightToLeft="1" tabSelected="1" topLeftCell="AU1" zoomScale="80" zoomScaleNormal="80" workbookViewId="0">
      <selection activeCell="AV3" sqref="AV3"/>
    </sheetView>
  </sheetViews>
  <sheetFormatPr defaultRowHeight="15"/>
  <cols>
    <col min="1" max="1" width="3.5546875" style="94" hidden="1" customWidth="1"/>
    <col min="2" max="2" width="13.77734375" style="94" hidden="1" customWidth="1"/>
    <col min="3" max="3" width="22.21875" style="94" hidden="1" customWidth="1"/>
    <col min="4" max="5" width="8.44140625" style="94" hidden="1" customWidth="1"/>
    <col min="6" max="8" width="8.5546875" style="94" hidden="1" customWidth="1"/>
    <col min="9" max="9" width="4.77734375" style="94" hidden="1" customWidth="1"/>
    <col min="10" max="10" width="5.6640625" style="94" hidden="1" customWidth="1"/>
    <col min="11" max="11" width="4.77734375" style="94" hidden="1" customWidth="1"/>
    <col min="12" max="13" width="2.77734375" style="94" hidden="1" customWidth="1"/>
    <col min="14" max="14" width="4" style="94" hidden="1" customWidth="1"/>
    <col min="15" max="17" width="2.77734375" style="94" hidden="1" customWidth="1"/>
    <col min="18" max="18" width="4.88671875" style="94" hidden="1" customWidth="1"/>
    <col min="19" max="19" width="2.77734375" style="94" hidden="1" customWidth="1"/>
    <col min="20" max="21" width="4.5546875" style="94" hidden="1" customWidth="1"/>
    <col min="22" max="23" width="2.77734375" style="94" hidden="1" customWidth="1"/>
    <col min="24" max="24" width="4.5546875" style="94" hidden="1" customWidth="1"/>
    <col min="25" max="25" width="2.77734375" style="94" hidden="1" customWidth="1"/>
    <col min="26" max="26" width="5.6640625" style="94" hidden="1" customWidth="1"/>
    <col min="27" max="27" width="3.88671875" style="94" hidden="1" customWidth="1"/>
    <col min="28" max="28" width="6.44140625" style="94" hidden="1" customWidth="1"/>
    <col min="29" max="29" width="4.33203125" style="94" hidden="1" customWidth="1"/>
    <col min="30" max="30" width="4.44140625" style="94" hidden="1" customWidth="1"/>
    <col min="31" max="31" width="8.33203125" style="94" hidden="1" customWidth="1"/>
    <col min="32" max="33" width="5.5546875" style="94" hidden="1" customWidth="1"/>
    <col min="34" max="34" width="5.77734375" style="94" hidden="1" customWidth="1"/>
    <col min="35" max="36" width="5.5546875" style="94" hidden="1" customWidth="1"/>
    <col min="37" max="37" width="5.44140625" style="94" hidden="1" customWidth="1"/>
    <col min="38" max="38" width="2.77734375" style="94" hidden="1" customWidth="1"/>
    <col min="39" max="39" width="4.88671875" style="94" hidden="1" customWidth="1"/>
    <col min="40" max="40" width="4.44140625" style="94" hidden="1" customWidth="1"/>
    <col min="41" max="41" width="6.33203125" style="94" hidden="1" customWidth="1"/>
    <col min="42" max="43" width="5.77734375" style="94" hidden="1" customWidth="1"/>
    <col min="44" max="44" width="7.6640625" style="94" hidden="1" customWidth="1"/>
    <col min="45" max="45" width="5.5546875" style="94" hidden="1" customWidth="1"/>
    <col min="46" max="46" width="2.77734375" style="94" hidden="1" customWidth="1"/>
    <col min="47" max="47" width="30.44140625" style="33" bestFit="1" customWidth="1"/>
    <col min="48" max="48" width="18.77734375" style="33" customWidth="1"/>
    <col min="49" max="49" width="11.6640625" style="33" customWidth="1"/>
    <col min="50" max="50" width="15.6640625" style="33" customWidth="1"/>
    <col min="51" max="16384" width="8.88671875" style="33"/>
  </cols>
  <sheetData>
    <row r="1" spans="1:59" s="2" customFormat="1" ht="21.75" thickBot="1">
      <c r="A1" s="37" t="s">
        <v>0</v>
      </c>
      <c r="B1" s="38"/>
      <c r="C1" s="39" t="s">
        <v>1</v>
      </c>
      <c r="D1" s="40" t="s">
        <v>2</v>
      </c>
      <c r="E1" s="41"/>
      <c r="F1" s="38"/>
      <c r="G1" s="38"/>
      <c r="H1" s="38"/>
      <c r="I1" s="38"/>
      <c r="J1" s="38"/>
      <c r="K1" s="38"/>
      <c r="L1" s="42"/>
      <c r="M1" s="4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8"/>
      <c r="AA1" s="42"/>
      <c r="AB1" s="43"/>
      <c r="AC1" s="38"/>
      <c r="AD1" s="38"/>
      <c r="AE1" s="44"/>
      <c r="AF1" s="45"/>
      <c r="AG1" s="45"/>
      <c r="AH1" s="38"/>
      <c r="AI1" s="38"/>
      <c r="AJ1" s="38"/>
      <c r="AK1" s="38"/>
      <c r="AL1" s="38"/>
      <c r="AM1" s="46"/>
      <c r="AN1" s="47"/>
      <c r="AO1" s="48"/>
      <c r="AP1" s="49"/>
      <c r="AQ1" s="38"/>
      <c r="AR1" s="38"/>
      <c r="AS1" s="38"/>
      <c r="AT1" s="38"/>
      <c r="AU1" s="1"/>
      <c r="AV1" s="1"/>
      <c r="AW1" s="1"/>
      <c r="AX1" s="1"/>
      <c r="BD1" s="33"/>
      <c r="BE1" s="33"/>
      <c r="BF1" s="33"/>
      <c r="BG1" s="33"/>
    </row>
    <row r="2" spans="1:59" s="2" customFormat="1" ht="79.5" customHeight="1" thickBot="1">
      <c r="A2" s="50" t="s">
        <v>3</v>
      </c>
      <c r="B2" s="51" t="s">
        <v>4</v>
      </c>
      <c r="C2" s="52" t="s">
        <v>5</v>
      </c>
      <c r="D2" s="53" t="s">
        <v>6</v>
      </c>
      <c r="E2" s="53" t="s">
        <v>7</v>
      </c>
      <c r="F2" s="53" t="s">
        <v>8</v>
      </c>
      <c r="G2" s="53" t="s">
        <v>9</v>
      </c>
      <c r="H2" s="53" t="s">
        <v>10</v>
      </c>
      <c r="I2" s="53" t="s">
        <v>11</v>
      </c>
      <c r="J2" s="53"/>
      <c r="K2" s="53" t="s">
        <v>12</v>
      </c>
      <c r="L2" s="53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3" t="s">
        <v>18</v>
      </c>
      <c r="R2" s="53" t="s">
        <v>19</v>
      </c>
      <c r="S2" s="53" t="s">
        <v>20</v>
      </c>
      <c r="T2" s="53" t="s">
        <v>21</v>
      </c>
      <c r="U2" s="53" t="s">
        <v>22</v>
      </c>
      <c r="V2" s="53" t="s">
        <v>23</v>
      </c>
      <c r="W2" s="53" t="s">
        <v>24</v>
      </c>
      <c r="X2" s="53" t="s">
        <v>25</v>
      </c>
      <c r="Y2" s="53" t="s">
        <v>26</v>
      </c>
      <c r="Z2" s="53" t="s">
        <v>27</v>
      </c>
      <c r="AA2" s="53" t="s">
        <v>28</v>
      </c>
      <c r="AB2" s="54" t="s">
        <v>29</v>
      </c>
      <c r="AC2" s="55" t="s">
        <v>30</v>
      </c>
      <c r="AD2" s="55" t="s">
        <v>31</v>
      </c>
      <c r="AE2" s="56" t="s">
        <v>32</v>
      </c>
      <c r="AF2" s="57" t="s">
        <v>33</v>
      </c>
      <c r="AG2" s="57" t="s">
        <v>34</v>
      </c>
      <c r="AH2" s="55" t="s">
        <v>35</v>
      </c>
      <c r="AI2" s="55" t="s">
        <v>36</v>
      </c>
      <c r="AJ2" s="55" t="s">
        <v>37</v>
      </c>
      <c r="AK2" s="58" t="s">
        <v>38</v>
      </c>
      <c r="AL2" s="55"/>
      <c r="AM2" s="59" t="s">
        <v>39</v>
      </c>
      <c r="AN2" s="60" t="s">
        <v>40</v>
      </c>
      <c r="AO2" s="58" t="s">
        <v>41</v>
      </c>
      <c r="AP2" s="61" t="s">
        <v>42</v>
      </c>
      <c r="AQ2" s="55" t="s">
        <v>43</v>
      </c>
      <c r="AR2" s="55" t="s">
        <v>44</v>
      </c>
      <c r="AS2" s="55" t="s">
        <v>45</v>
      </c>
      <c r="AT2" s="55"/>
      <c r="AU2" s="3" t="s">
        <v>46</v>
      </c>
      <c r="AV2" s="4" t="s">
        <v>47</v>
      </c>
      <c r="AW2" s="4"/>
      <c r="AX2" s="5"/>
      <c r="AZ2" s="34"/>
      <c r="BA2" s="34"/>
      <c r="BB2" s="34"/>
      <c r="BC2" s="34"/>
      <c r="BD2" s="34"/>
      <c r="BE2" s="34"/>
      <c r="BF2" s="34"/>
      <c r="BG2" s="34"/>
    </row>
    <row r="3" spans="1:59" s="2" customFormat="1" ht="24.95" customHeight="1" thickTop="1">
      <c r="A3" s="62">
        <v>11</v>
      </c>
      <c r="B3" s="63">
        <v>401801096</v>
      </c>
      <c r="C3" s="64" t="s">
        <v>74</v>
      </c>
      <c r="D3" s="65" t="s">
        <v>52</v>
      </c>
      <c r="E3" s="65"/>
      <c r="F3" s="65"/>
      <c r="G3" s="65" t="s">
        <v>9</v>
      </c>
      <c r="H3" s="65" t="s">
        <v>72</v>
      </c>
      <c r="I3" s="65"/>
      <c r="J3" s="65"/>
      <c r="K3" s="65">
        <v>100</v>
      </c>
      <c r="L3" s="66"/>
      <c r="M3" s="66" t="s">
        <v>65</v>
      </c>
      <c r="N3" s="67"/>
      <c r="O3" s="67" t="s">
        <v>58</v>
      </c>
      <c r="P3" s="67" t="s">
        <v>59</v>
      </c>
      <c r="Q3" s="67" t="s">
        <v>60</v>
      </c>
      <c r="R3" s="68">
        <v>95</v>
      </c>
      <c r="S3" s="67" t="s">
        <v>61</v>
      </c>
      <c r="T3" s="68" t="s">
        <v>75</v>
      </c>
      <c r="U3" s="67" t="s">
        <v>62</v>
      </c>
      <c r="V3" s="67" t="s">
        <v>76</v>
      </c>
      <c r="W3" s="67"/>
      <c r="X3" s="67" t="s">
        <v>77</v>
      </c>
      <c r="Y3" s="67" t="s">
        <v>78</v>
      </c>
      <c r="Z3" s="65" t="s">
        <v>75</v>
      </c>
      <c r="AA3" s="67" t="s">
        <v>79</v>
      </c>
      <c r="AB3" s="69">
        <v>100</v>
      </c>
      <c r="AC3" s="65">
        <v>2</v>
      </c>
      <c r="AD3" s="65" t="s">
        <v>80</v>
      </c>
      <c r="AE3" s="70">
        <v>395</v>
      </c>
      <c r="AF3" s="68">
        <v>1.8</v>
      </c>
      <c r="AG3" s="68">
        <v>1.5</v>
      </c>
      <c r="AH3" s="65">
        <v>10.25</v>
      </c>
      <c r="AI3" s="65">
        <v>10.25</v>
      </c>
      <c r="AJ3" s="65" t="e">
        <v>#N/A</v>
      </c>
      <c r="AK3" s="65"/>
      <c r="AL3" s="65"/>
      <c r="AM3" s="71">
        <v>1</v>
      </c>
      <c r="AN3" s="71">
        <v>2</v>
      </c>
      <c r="AO3" s="72">
        <v>10</v>
      </c>
      <c r="AP3" s="73">
        <v>10.25</v>
      </c>
      <c r="AQ3" s="65">
        <v>17.25</v>
      </c>
      <c r="AR3" s="65">
        <v>18.474999999999998</v>
      </c>
      <c r="AS3" s="65"/>
      <c r="AT3" s="65"/>
      <c r="AU3" s="6" t="s">
        <v>50</v>
      </c>
      <c r="AV3" s="7"/>
      <c r="AW3" s="8" t="s">
        <v>51</v>
      </c>
      <c r="AX3" s="9"/>
      <c r="AZ3" s="35"/>
      <c r="BA3" s="34"/>
      <c r="BB3" s="34"/>
      <c r="BC3" s="34"/>
      <c r="BD3" s="35"/>
      <c r="BE3" s="34"/>
      <c r="BF3" s="34"/>
      <c r="BG3" s="34"/>
    </row>
    <row r="4" spans="1:59" s="2" customFormat="1" ht="24.95" customHeight="1">
      <c r="A4" s="62">
        <v>14</v>
      </c>
      <c r="B4" s="63">
        <v>402800044</v>
      </c>
      <c r="C4" s="64" t="s">
        <v>85</v>
      </c>
      <c r="D4" s="65" t="s">
        <v>52</v>
      </c>
      <c r="E4" s="65" t="s">
        <v>86</v>
      </c>
      <c r="F4" s="65" t="s">
        <v>72</v>
      </c>
      <c r="G4" s="65"/>
      <c r="H4" s="65" t="s">
        <v>72</v>
      </c>
      <c r="I4" s="65" t="s">
        <v>72</v>
      </c>
      <c r="J4" s="65" t="s">
        <v>72</v>
      </c>
      <c r="K4" s="65">
        <v>99</v>
      </c>
      <c r="L4" s="66"/>
      <c r="M4" s="66" t="s">
        <v>53</v>
      </c>
      <c r="N4" s="67" t="s">
        <v>57</v>
      </c>
      <c r="O4" s="67" t="s">
        <v>58</v>
      </c>
      <c r="P4" s="67" t="s">
        <v>59</v>
      </c>
      <c r="Q4" s="67" t="s">
        <v>60</v>
      </c>
      <c r="R4" s="68">
        <v>95</v>
      </c>
      <c r="S4" s="67" t="s">
        <v>61</v>
      </c>
      <c r="T4" s="68">
        <v>95</v>
      </c>
      <c r="U4" s="67" t="s">
        <v>62</v>
      </c>
      <c r="V4" s="67" t="s">
        <v>76</v>
      </c>
      <c r="W4" s="67" t="s">
        <v>87</v>
      </c>
      <c r="X4" s="67" t="s">
        <v>82</v>
      </c>
      <c r="Y4" s="67" t="s">
        <v>78</v>
      </c>
      <c r="Z4" s="65" t="s">
        <v>75</v>
      </c>
      <c r="AA4" s="67"/>
      <c r="AB4" s="69" t="s">
        <v>75</v>
      </c>
      <c r="AC4" s="65">
        <v>2</v>
      </c>
      <c r="AD4" s="65" t="s">
        <v>80</v>
      </c>
      <c r="AE4" s="70">
        <v>194</v>
      </c>
      <c r="AF4" s="68">
        <v>2</v>
      </c>
      <c r="AG4" s="68">
        <v>2</v>
      </c>
      <c r="AH4" s="65">
        <v>18.5</v>
      </c>
      <c r="AI4" s="65">
        <v>18.5</v>
      </c>
      <c r="AJ4" s="65" t="e">
        <v>#N/A</v>
      </c>
      <c r="AK4" s="72"/>
      <c r="AL4" s="65"/>
      <c r="AM4" s="71">
        <v>1</v>
      </c>
      <c r="AN4" s="71">
        <v>1.9</v>
      </c>
      <c r="AO4" s="72">
        <v>10</v>
      </c>
      <c r="AP4" s="73">
        <v>18.5</v>
      </c>
      <c r="AQ4" s="65">
        <v>16.5</v>
      </c>
      <c r="AR4" s="65">
        <v>19.05</v>
      </c>
      <c r="AS4" s="65"/>
      <c r="AT4" s="65"/>
      <c r="AU4" s="10" t="s">
        <v>54</v>
      </c>
      <c r="AV4" s="11" t="e">
        <f>VLOOKUP($AV3,$B:$AQ,2,FALSE)</f>
        <v>#N/A</v>
      </c>
      <c r="AW4" s="12"/>
      <c r="AX4" s="9"/>
      <c r="AZ4" s="35"/>
      <c r="BA4" s="34"/>
      <c r="BB4" s="34"/>
      <c r="BC4" s="34"/>
      <c r="BD4" s="35"/>
      <c r="BE4" s="34"/>
      <c r="BF4" s="34"/>
      <c r="BG4" s="34"/>
    </row>
    <row r="5" spans="1:59" s="2" customFormat="1" ht="24.95" customHeight="1">
      <c r="A5" s="62">
        <v>22</v>
      </c>
      <c r="B5" s="63">
        <v>402436270</v>
      </c>
      <c r="C5" s="64" t="s">
        <v>89</v>
      </c>
      <c r="D5" s="65" t="s">
        <v>52</v>
      </c>
      <c r="E5" s="65" t="s">
        <v>90</v>
      </c>
      <c r="F5" s="65"/>
      <c r="G5" s="65"/>
      <c r="H5" s="65" t="s">
        <v>72</v>
      </c>
      <c r="I5" s="65" t="s">
        <v>91</v>
      </c>
      <c r="J5" s="65" t="s">
        <v>72</v>
      </c>
      <c r="K5" s="65">
        <v>100</v>
      </c>
      <c r="L5" s="66" t="s">
        <v>56</v>
      </c>
      <c r="M5" s="66" t="s">
        <v>53</v>
      </c>
      <c r="N5" s="67" t="s">
        <v>57</v>
      </c>
      <c r="O5" s="67" t="s">
        <v>58</v>
      </c>
      <c r="P5" s="67" t="s">
        <v>59</v>
      </c>
      <c r="Q5" s="67" t="s">
        <v>60</v>
      </c>
      <c r="R5" s="68">
        <v>90</v>
      </c>
      <c r="S5" s="67" t="s">
        <v>92</v>
      </c>
      <c r="T5" s="68" t="s">
        <v>49</v>
      </c>
      <c r="U5" s="67" t="s">
        <v>62</v>
      </c>
      <c r="V5" s="67" t="s">
        <v>76</v>
      </c>
      <c r="W5" s="67" t="s">
        <v>87</v>
      </c>
      <c r="X5" s="67" t="s">
        <v>82</v>
      </c>
      <c r="Y5" s="67" t="s">
        <v>78</v>
      </c>
      <c r="Z5" s="65">
        <v>45</v>
      </c>
      <c r="AA5" s="67" t="s">
        <v>75</v>
      </c>
      <c r="AB5" s="69" t="s">
        <v>49</v>
      </c>
      <c r="AC5" s="65">
        <v>2</v>
      </c>
      <c r="AD5" s="74" t="s">
        <v>80</v>
      </c>
      <c r="AE5" s="70">
        <v>235</v>
      </c>
      <c r="AF5" s="68">
        <v>2</v>
      </c>
      <c r="AG5" s="68">
        <v>1.5</v>
      </c>
      <c r="AH5" s="65">
        <v>19.25</v>
      </c>
      <c r="AI5" s="65">
        <v>19.25</v>
      </c>
      <c r="AJ5" s="65" t="e">
        <v>#N/A</v>
      </c>
      <c r="AK5" s="72"/>
      <c r="AL5" s="65"/>
      <c r="AM5" s="71">
        <v>1</v>
      </c>
      <c r="AN5" s="71">
        <v>2</v>
      </c>
      <c r="AO5" s="72">
        <v>10</v>
      </c>
      <c r="AP5" s="73">
        <v>19.25</v>
      </c>
      <c r="AQ5" s="65">
        <v>19.5</v>
      </c>
      <c r="AR5" s="65">
        <v>19.824999999999999</v>
      </c>
      <c r="AS5" s="65"/>
      <c r="AT5" s="65"/>
      <c r="AU5" s="13" t="s">
        <v>63</v>
      </c>
      <c r="AV5" s="14" t="e">
        <f>AV15</f>
        <v>#N/A</v>
      </c>
      <c r="AW5" s="8" t="s">
        <v>64</v>
      </c>
      <c r="AX5" s="15"/>
      <c r="AZ5" s="35"/>
      <c r="BA5" s="34"/>
      <c r="BB5" s="34"/>
      <c r="BC5" s="34"/>
      <c r="BD5" s="35"/>
      <c r="BE5" s="34"/>
      <c r="BF5" s="34"/>
      <c r="BG5" s="34"/>
    </row>
    <row r="6" spans="1:59" s="2" customFormat="1" ht="24.95" customHeight="1">
      <c r="A6" s="62">
        <v>24</v>
      </c>
      <c r="B6" s="63">
        <v>402800011</v>
      </c>
      <c r="C6" s="64" t="s">
        <v>93</v>
      </c>
      <c r="D6" s="65" t="s">
        <v>52</v>
      </c>
      <c r="E6" s="65" t="s">
        <v>94</v>
      </c>
      <c r="F6" s="65" t="s">
        <v>72</v>
      </c>
      <c r="G6" s="65"/>
      <c r="H6" s="65" t="s">
        <v>72</v>
      </c>
      <c r="I6" s="65" t="s">
        <v>91</v>
      </c>
      <c r="J6" s="65" t="s">
        <v>72</v>
      </c>
      <c r="K6" s="65">
        <v>100</v>
      </c>
      <c r="L6" s="66"/>
      <c r="M6" s="66" t="s">
        <v>53</v>
      </c>
      <c r="N6" s="67" t="s">
        <v>57</v>
      </c>
      <c r="O6" s="67" t="s">
        <v>58</v>
      </c>
      <c r="P6" s="67" t="s">
        <v>59</v>
      </c>
      <c r="Q6" s="67" t="s">
        <v>60</v>
      </c>
      <c r="R6" s="68">
        <v>95</v>
      </c>
      <c r="S6" s="67" t="s">
        <v>61</v>
      </c>
      <c r="T6" s="68">
        <v>65</v>
      </c>
      <c r="U6" s="67" t="s">
        <v>62</v>
      </c>
      <c r="V6" s="67" t="s">
        <v>76</v>
      </c>
      <c r="W6" s="67" t="s">
        <v>87</v>
      </c>
      <c r="X6" s="67" t="s">
        <v>82</v>
      </c>
      <c r="Y6" s="67" t="s">
        <v>78</v>
      </c>
      <c r="Z6" s="65" t="s">
        <v>75</v>
      </c>
      <c r="AA6" s="67"/>
      <c r="AB6" s="69" t="s">
        <v>75</v>
      </c>
      <c r="AC6" s="65">
        <v>2</v>
      </c>
      <c r="AD6" s="65" t="s">
        <v>80</v>
      </c>
      <c r="AE6" s="70">
        <v>265</v>
      </c>
      <c r="AF6" s="68">
        <v>2</v>
      </c>
      <c r="AG6" s="68">
        <v>2</v>
      </c>
      <c r="AH6" s="65">
        <v>15.25</v>
      </c>
      <c r="AI6" s="65">
        <v>15.25</v>
      </c>
      <c r="AJ6" s="65" t="e">
        <v>#N/A</v>
      </c>
      <c r="AK6" s="72"/>
      <c r="AL6" s="65"/>
      <c r="AM6" s="71">
        <v>1</v>
      </c>
      <c r="AN6" s="71">
        <v>2</v>
      </c>
      <c r="AO6" s="72">
        <v>9.9</v>
      </c>
      <c r="AP6" s="73">
        <v>15.25</v>
      </c>
      <c r="AQ6" s="65">
        <v>15</v>
      </c>
      <c r="AR6" s="65">
        <v>18.424999999999997</v>
      </c>
      <c r="AS6" s="65"/>
      <c r="AT6" s="65"/>
      <c r="AU6" s="13"/>
      <c r="AV6" s="14"/>
      <c r="AW6" s="8"/>
      <c r="AX6" s="15"/>
      <c r="AZ6" s="35"/>
      <c r="BA6" s="34"/>
      <c r="BB6" s="34"/>
      <c r="BC6" s="34"/>
      <c r="BD6" s="35"/>
      <c r="BE6" s="34"/>
      <c r="BF6" s="34"/>
      <c r="BG6" s="34"/>
    </row>
    <row r="7" spans="1:59" s="2" customFormat="1" ht="24.95" customHeight="1">
      <c r="A7" s="62">
        <v>4</v>
      </c>
      <c r="B7" s="63">
        <v>402820416</v>
      </c>
      <c r="C7" s="64" t="s">
        <v>97</v>
      </c>
      <c r="D7" s="65" t="s">
        <v>88</v>
      </c>
      <c r="E7" s="65" t="s">
        <v>98</v>
      </c>
      <c r="F7" s="65"/>
      <c r="G7" s="65"/>
      <c r="H7" s="65" t="s">
        <v>72</v>
      </c>
      <c r="I7" s="65" t="s">
        <v>99</v>
      </c>
      <c r="J7" s="65" t="s">
        <v>72</v>
      </c>
      <c r="K7" s="65">
        <v>95</v>
      </c>
      <c r="L7" s="66"/>
      <c r="M7" s="66"/>
      <c r="N7" s="67" t="s">
        <v>57</v>
      </c>
      <c r="O7" s="67" t="s">
        <v>58</v>
      </c>
      <c r="P7" s="67" t="s">
        <v>59</v>
      </c>
      <c r="Q7" s="67" t="s">
        <v>60</v>
      </c>
      <c r="R7" s="68" t="s">
        <v>100</v>
      </c>
      <c r="S7" s="67" t="s">
        <v>61</v>
      </c>
      <c r="T7" s="68" t="s">
        <v>49</v>
      </c>
      <c r="U7" s="67"/>
      <c r="V7" s="67" t="s">
        <v>76</v>
      </c>
      <c r="W7" s="67" t="s">
        <v>87</v>
      </c>
      <c r="X7" s="67" t="s">
        <v>82</v>
      </c>
      <c r="Y7" s="67" t="s">
        <v>78</v>
      </c>
      <c r="Z7" s="65" t="s">
        <v>49</v>
      </c>
      <c r="AA7" s="67"/>
      <c r="AB7" s="69" t="s">
        <v>49</v>
      </c>
      <c r="AC7" s="65">
        <v>2</v>
      </c>
      <c r="AD7" s="65" t="s">
        <v>80</v>
      </c>
      <c r="AE7" s="70">
        <v>190</v>
      </c>
      <c r="AF7" s="68">
        <v>1.5</v>
      </c>
      <c r="AG7" s="68">
        <v>1.5</v>
      </c>
      <c r="AH7" s="65">
        <v>16.25</v>
      </c>
      <c r="AI7" s="65">
        <v>16.25</v>
      </c>
      <c r="AJ7" s="65" t="e">
        <v>#N/A</v>
      </c>
      <c r="AK7" s="72"/>
      <c r="AL7" s="65"/>
      <c r="AM7" s="71">
        <v>1</v>
      </c>
      <c r="AN7" s="71">
        <v>1.9</v>
      </c>
      <c r="AO7" s="72">
        <v>10</v>
      </c>
      <c r="AP7" s="73">
        <v>16.25</v>
      </c>
      <c r="AQ7" s="65">
        <v>19.75</v>
      </c>
      <c r="AR7" s="65">
        <v>19.475000000000001</v>
      </c>
      <c r="AS7" s="65"/>
      <c r="AT7" s="65"/>
      <c r="AU7" s="16" t="s">
        <v>66</v>
      </c>
      <c r="AV7" s="17" t="e">
        <f>VLOOKUP($AV$3,B:AR,41,FALSE)</f>
        <v>#N/A</v>
      </c>
      <c r="AW7" s="18" t="s">
        <v>67</v>
      </c>
      <c r="AX7" s="19"/>
      <c r="AZ7" s="35"/>
      <c r="BA7" s="34"/>
      <c r="BB7" s="34"/>
      <c r="BC7" s="34"/>
      <c r="BD7" s="35"/>
      <c r="BE7" s="34"/>
      <c r="BF7" s="34"/>
      <c r="BG7" s="34"/>
    </row>
    <row r="8" spans="1:59" s="2" customFormat="1" ht="24.95" customHeight="1">
      <c r="A8" s="62">
        <v>9</v>
      </c>
      <c r="B8" s="63">
        <v>400806031</v>
      </c>
      <c r="C8" s="64" t="s">
        <v>101</v>
      </c>
      <c r="D8" s="65" t="s">
        <v>88</v>
      </c>
      <c r="E8" s="65" t="s">
        <v>95</v>
      </c>
      <c r="F8" s="65"/>
      <c r="G8" s="65"/>
      <c r="H8" s="65" t="s">
        <v>72</v>
      </c>
      <c r="I8" s="65" t="s">
        <v>99</v>
      </c>
      <c r="J8" s="65" t="s">
        <v>72</v>
      </c>
      <c r="K8" s="65">
        <v>100</v>
      </c>
      <c r="L8" s="66"/>
      <c r="M8" s="66"/>
      <c r="N8" s="67" t="s">
        <v>102</v>
      </c>
      <c r="O8" s="67" t="s">
        <v>58</v>
      </c>
      <c r="P8" s="67" t="s">
        <v>59</v>
      </c>
      <c r="Q8" s="67" t="s">
        <v>60</v>
      </c>
      <c r="R8" s="68" t="s">
        <v>49</v>
      </c>
      <c r="S8" s="67"/>
      <c r="T8" s="68" t="s">
        <v>49</v>
      </c>
      <c r="U8" s="67"/>
      <c r="V8" s="67" t="s">
        <v>76</v>
      </c>
      <c r="W8" s="67" t="s">
        <v>87</v>
      </c>
      <c r="X8" s="67" t="s">
        <v>82</v>
      </c>
      <c r="Y8" s="67"/>
      <c r="Z8" s="65" t="s">
        <v>49</v>
      </c>
      <c r="AA8" s="67" t="s">
        <v>103</v>
      </c>
      <c r="AB8" s="69">
        <v>100</v>
      </c>
      <c r="AC8" s="65"/>
      <c r="AD8" s="65" t="s">
        <v>80</v>
      </c>
      <c r="AE8" s="70">
        <v>200</v>
      </c>
      <c r="AF8" s="68">
        <v>1.2</v>
      </c>
      <c r="AG8" s="68">
        <v>1.2</v>
      </c>
      <c r="AH8" s="65">
        <v>13.75</v>
      </c>
      <c r="AI8" s="65">
        <v>13.75</v>
      </c>
      <c r="AJ8" s="65" t="e">
        <v>#N/A</v>
      </c>
      <c r="AK8" s="72"/>
      <c r="AL8" s="65"/>
      <c r="AM8" s="71">
        <v>0.95</v>
      </c>
      <c r="AN8" s="71">
        <v>1.9</v>
      </c>
      <c r="AO8" s="72">
        <v>10</v>
      </c>
      <c r="AP8" s="73">
        <v>13.75</v>
      </c>
      <c r="AQ8" s="65">
        <v>14</v>
      </c>
      <c r="AR8" s="65">
        <v>17.975000000000001</v>
      </c>
      <c r="AS8" s="65"/>
      <c r="AT8" s="65"/>
      <c r="AU8" s="16" t="s">
        <v>68</v>
      </c>
      <c r="AV8" s="17" t="e">
        <f>VLOOKUP($AV$3,B:AR,42,FALSE)</f>
        <v>#N/A</v>
      </c>
      <c r="AW8" s="18"/>
      <c r="AX8" s="19"/>
      <c r="AZ8" s="35"/>
      <c r="BA8" s="34"/>
      <c r="BB8" s="34"/>
      <c r="BC8" s="34"/>
      <c r="BD8" s="35"/>
      <c r="BE8" s="34"/>
      <c r="BF8" s="34"/>
      <c r="BG8" s="34"/>
    </row>
    <row r="9" spans="1:59" s="2" customFormat="1" ht="24.95" customHeight="1">
      <c r="A9" s="62">
        <v>17</v>
      </c>
      <c r="B9" s="63">
        <v>400800653</v>
      </c>
      <c r="C9" s="64" t="s">
        <v>104</v>
      </c>
      <c r="D9" s="65" t="s">
        <v>88</v>
      </c>
      <c r="E9" s="65"/>
      <c r="F9" s="65" t="s">
        <v>72</v>
      </c>
      <c r="G9" s="65"/>
      <c r="H9" s="65" t="s">
        <v>96</v>
      </c>
      <c r="I9" s="65" t="s">
        <v>72</v>
      </c>
      <c r="J9" s="65" t="s">
        <v>72</v>
      </c>
      <c r="K9" s="65">
        <v>100</v>
      </c>
      <c r="L9" s="66"/>
      <c r="M9" s="66"/>
      <c r="N9" s="67" t="s">
        <v>57</v>
      </c>
      <c r="O9" s="67" t="s">
        <v>58</v>
      </c>
      <c r="P9" s="67" t="s">
        <v>59</v>
      </c>
      <c r="Q9" s="67" t="s">
        <v>60</v>
      </c>
      <c r="R9" s="68">
        <v>100</v>
      </c>
      <c r="S9" s="67" t="s">
        <v>61</v>
      </c>
      <c r="T9" s="68" t="s">
        <v>49</v>
      </c>
      <c r="U9" s="67" t="s">
        <v>62</v>
      </c>
      <c r="V9" s="67" t="s">
        <v>76</v>
      </c>
      <c r="W9" s="67" t="s">
        <v>87</v>
      </c>
      <c r="X9" s="67"/>
      <c r="Y9" s="67" t="s">
        <v>78</v>
      </c>
      <c r="Z9" s="65" t="s">
        <v>49</v>
      </c>
      <c r="AA9" s="67"/>
      <c r="AB9" s="69" t="s">
        <v>49</v>
      </c>
      <c r="AC9" s="65">
        <v>2</v>
      </c>
      <c r="AD9" s="65" t="s">
        <v>80</v>
      </c>
      <c r="AE9" s="70">
        <v>200</v>
      </c>
      <c r="AF9" s="68">
        <v>2</v>
      </c>
      <c r="AG9" s="68">
        <v>1.5</v>
      </c>
      <c r="AH9" s="65">
        <v>11.25</v>
      </c>
      <c r="AI9" s="65">
        <v>11.25</v>
      </c>
      <c r="AJ9" s="65" t="e">
        <v>#N/A</v>
      </c>
      <c r="AK9" s="72"/>
      <c r="AL9" s="65"/>
      <c r="AM9" s="71">
        <v>0.95</v>
      </c>
      <c r="AN9" s="71">
        <v>1.9</v>
      </c>
      <c r="AO9" s="72">
        <v>10</v>
      </c>
      <c r="AP9" s="73">
        <v>11.25</v>
      </c>
      <c r="AQ9" s="65">
        <v>18</v>
      </c>
      <c r="AR9" s="65">
        <v>18.525000000000002</v>
      </c>
      <c r="AS9" s="65"/>
      <c r="AT9" s="65"/>
      <c r="AU9" s="16" t="s">
        <v>69</v>
      </c>
      <c r="AV9" s="17">
        <f>IFERROR(AV7*2/20,0)</f>
        <v>0</v>
      </c>
      <c r="AW9" s="18"/>
      <c r="AX9" s="19"/>
      <c r="AZ9" s="35"/>
      <c r="BA9" s="34"/>
      <c r="BB9" s="34"/>
      <c r="BC9" s="34"/>
      <c r="BD9" s="35"/>
      <c r="BE9" s="34"/>
      <c r="BF9" s="34"/>
      <c r="BG9" s="36"/>
    </row>
    <row r="10" spans="1:59" s="2" customFormat="1" ht="24.95" customHeight="1">
      <c r="A10" s="62">
        <v>18</v>
      </c>
      <c r="B10" s="63">
        <v>402436045</v>
      </c>
      <c r="C10" s="64" t="s">
        <v>105</v>
      </c>
      <c r="D10" s="65" t="s">
        <v>88</v>
      </c>
      <c r="E10" s="65" t="s">
        <v>106</v>
      </c>
      <c r="F10" s="65"/>
      <c r="G10" s="65" t="s">
        <v>72</v>
      </c>
      <c r="H10" s="65"/>
      <c r="I10" s="65" t="s">
        <v>72</v>
      </c>
      <c r="J10" s="65" t="s">
        <v>107</v>
      </c>
      <c r="K10" s="65" t="s">
        <v>48</v>
      </c>
      <c r="L10" s="66"/>
      <c r="M10" s="66"/>
      <c r="N10" s="67" t="s">
        <v>57</v>
      </c>
      <c r="O10" s="67" t="s">
        <v>58</v>
      </c>
      <c r="P10" s="67" t="s">
        <v>59</v>
      </c>
      <c r="Q10" s="67" t="s">
        <v>60</v>
      </c>
      <c r="R10" s="68">
        <v>90</v>
      </c>
      <c r="S10" s="67" t="s">
        <v>61</v>
      </c>
      <c r="T10" s="68" t="s">
        <v>49</v>
      </c>
      <c r="U10" s="67" t="s">
        <v>62</v>
      </c>
      <c r="V10" s="67"/>
      <c r="W10" s="67" t="s">
        <v>87</v>
      </c>
      <c r="X10" s="67" t="s">
        <v>82</v>
      </c>
      <c r="Y10" s="67" t="s">
        <v>78</v>
      </c>
      <c r="Z10" s="65">
        <v>100</v>
      </c>
      <c r="AA10" s="67" t="s">
        <v>108</v>
      </c>
      <c r="AB10" s="69">
        <v>100</v>
      </c>
      <c r="AC10" s="65">
        <v>2</v>
      </c>
      <c r="AD10" s="65" t="s">
        <v>80</v>
      </c>
      <c r="AE10" s="70">
        <v>290</v>
      </c>
      <c r="AF10" s="68" t="e">
        <v>#N/A</v>
      </c>
      <c r="AG10" s="68" t="e">
        <v>#N/A</v>
      </c>
      <c r="AH10" s="65"/>
      <c r="AI10" s="65" t="s">
        <v>48</v>
      </c>
      <c r="AJ10" s="65" t="e">
        <v>#N/A</v>
      </c>
      <c r="AK10" s="72" t="s">
        <v>109</v>
      </c>
      <c r="AL10" s="65"/>
      <c r="AM10" s="71">
        <v>1</v>
      </c>
      <c r="AN10" s="71">
        <v>2</v>
      </c>
      <c r="AO10" s="72">
        <v>10</v>
      </c>
      <c r="AP10" s="73">
        <v>0</v>
      </c>
      <c r="AQ10" s="65">
        <v>20</v>
      </c>
      <c r="AR10" s="65">
        <v>18</v>
      </c>
      <c r="AS10" s="65"/>
      <c r="AT10" s="65"/>
      <c r="AU10" s="20" t="s">
        <v>70</v>
      </c>
      <c r="AV10" s="21">
        <f>IFERROR(AV8*4/20,0)</f>
        <v>0</v>
      </c>
      <c r="AW10" s="8" t="s">
        <v>71</v>
      </c>
      <c r="AX10" s="9"/>
      <c r="AZ10" s="35"/>
      <c r="BA10" s="34"/>
      <c r="BB10" s="34"/>
      <c r="BC10" s="34"/>
      <c r="BD10" s="35"/>
      <c r="BE10" s="34"/>
      <c r="BF10" s="34"/>
      <c r="BG10" s="34"/>
    </row>
    <row r="11" spans="1:59" s="2" customFormat="1" ht="24.95" customHeight="1">
      <c r="A11" s="62">
        <v>20</v>
      </c>
      <c r="B11" s="63">
        <v>402436125</v>
      </c>
      <c r="C11" s="64" t="s">
        <v>110</v>
      </c>
      <c r="D11" s="65" t="s">
        <v>88</v>
      </c>
      <c r="E11" s="65" t="s">
        <v>90</v>
      </c>
      <c r="F11" s="65" t="s">
        <v>72</v>
      </c>
      <c r="G11" s="65" t="s">
        <v>111</v>
      </c>
      <c r="H11" s="65" t="s">
        <v>96</v>
      </c>
      <c r="I11" s="65" t="s">
        <v>72</v>
      </c>
      <c r="J11" s="65" t="s">
        <v>112</v>
      </c>
      <c r="K11" s="65">
        <v>100</v>
      </c>
      <c r="L11" s="66"/>
      <c r="M11" s="66"/>
      <c r="N11" s="67" t="s">
        <v>102</v>
      </c>
      <c r="O11" s="67" t="s">
        <v>58</v>
      </c>
      <c r="P11" s="67" t="s">
        <v>59</v>
      </c>
      <c r="Q11" s="67" t="s">
        <v>60</v>
      </c>
      <c r="R11" s="68">
        <v>90</v>
      </c>
      <c r="S11" s="67" t="s">
        <v>61</v>
      </c>
      <c r="T11" s="68">
        <v>5</v>
      </c>
      <c r="U11" s="67" t="s">
        <v>62</v>
      </c>
      <c r="V11" s="67" t="s">
        <v>76</v>
      </c>
      <c r="W11" s="67" t="s">
        <v>87</v>
      </c>
      <c r="X11" s="67" t="s">
        <v>82</v>
      </c>
      <c r="Y11" s="67" t="s">
        <v>78</v>
      </c>
      <c r="Z11" s="65">
        <v>100</v>
      </c>
      <c r="AA11" s="67" t="s">
        <v>108</v>
      </c>
      <c r="AB11" s="69">
        <v>100</v>
      </c>
      <c r="AC11" s="65">
        <v>2</v>
      </c>
      <c r="AD11" s="65" t="s">
        <v>80</v>
      </c>
      <c r="AE11" s="70">
        <v>390</v>
      </c>
      <c r="AF11" s="68">
        <v>2</v>
      </c>
      <c r="AG11" s="68">
        <v>1.8</v>
      </c>
      <c r="AH11" s="65">
        <v>18.75</v>
      </c>
      <c r="AI11" s="65">
        <v>18.75</v>
      </c>
      <c r="AJ11" s="65" t="e">
        <v>#N/A</v>
      </c>
      <c r="AK11" s="65"/>
      <c r="AL11" s="65"/>
      <c r="AM11" s="71">
        <v>1</v>
      </c>
      <c r="AN11" s="71">
        <v>2</v>
      </c>
      <c r="AO11" s="72">
        <v>9.6999999999999993</v>
      </c>
      <c r="AP11" s="73">
        <v>18.75</v>
      </c>
      <c r="AQ11" s="65">
        <v>18</v>
      </c>
      <c r="AR11" s="65">
        <v>19.175000000000001</v>
      </c>
      <c r="AS11" s="65"/>
      <c r="AT11" s="65"/>
      <c r="AU11" s="20"/>
      <c r="AV11" s="21"/>
      <c r="AW11" s="8"/>
      <c r="AX11" s="9"/>
      <c r="AZ11" s="35"/>
      <c r="BA11" s="34"/>
      <c r="BB11" s="34"/>
      <c r="BC11" s="34"/>
      <c r="BD11" s="35"/>
      <c r="BE11" s="34"/>
      <c r="BF11" s="34"/>
      <c r="BG11" s="34"/>
    </row>
    <row r="12" spans="1:59" s="2" customFormat="1" ht="24.95" customHeight="1">
      <c r="A12" s="62">
        <v>22</v>
      </c>
      <c r="B12" s="63">
        <v>402436326</v>
      </c>
      <c r="C12" s="64" t="s">
        <v>113</v>
      </c>
      <c r="D12" s="65" t="s">
        <v>88</v>
      </c>
      <c r="E12" s="65" t="s">
        <v>55</v>
      </c>
      <c r="F12" s="65"/>
      <c r="G12" s="65"/>
      <c r="H12" s="65"/>
      <c r="I12" s="65" t="s">
        <v>72</v>
      </c>
      <c r="J12" s="65" t="s">
        <v>114</v>
      </c>
      <c r="K12" s="65" t="s">
        <v>48</v>
      </c>
      <c r="L12" s="66"/>
      <c r="M12" s="66"/>
      <c r="N12" s="67" t="s">
        <v>57</v>
      </c>
      <c r="O12" s="67" t="s">
        <v>58</v>
      </c>
      <c r="P12" s="67" t="s">
        <v>59</v>
      </c>
      <c r="Q12" s="67" t="s">
        <v>60</v>
      </c>
      <c r="R12" s="68">
        <v>100</v>
      </c>
      <c r="S12" s="67" t="s">
        <v>61</v>
      </c>
      <c r="T12" s="68">
        <v>5</v>
      </c>
      <c r="U12" s="67" t="s">
        <v>62</v>
      </c>
      <c r="V12" s="67" t="s">
        <v>76</v>
      </c>
      <c r="W12" s="67" t="s">
        <v>87</v>
      </c>
      <c r="X12" s="67" t="s">
        <v>82</v>
      </c>
      <c r="Y12" s="67" t="s">
        <v>78</v>
      </c>
      <c r="Z12" s="65">
        <v>100</v>
      </c>
      <c r="AA12" s="67" t="s">
        <v>108</v>
      </c>
      <c r="AB12" s="69">
        <v>100</v>
      </c>
      <c r="AC12" s="65">
        <v>2</v>
      </c>
      <c r="AD12" s="65" t="s">
        <v>80</v>
      </c>
      <c r="AE12" s="70">
        <v>300</v>
      </c>
      <c r="AF12" s="68">
        <v>1.6</v>
      </c>
      <c r="AG12" s="68">
        <v>1.7</v>
      </c>
      <c r="AH12" s="65">
        <v>13</v>
      </c>
      <c r="AI12" s="65">
        <v>13</v>
      </c>
      <c r="AJ12" s="65" t="e">
        <v>#N/A</v>
      </c>
      <c r="AK12" s="65"/>
      <c r="AL12" s="65"/>
      <c r="AM12" s="71">
        <v>1</v>
      </c>
      <c r="AN12" s="71">
        <v>2</v>
      </c>
      <c r="AO12" s="72">
        <v>9.8000000000000007</v>
      </c>
      <c r="AP12" s="73">
        <v>13</v>
      </c>
      <c r="AQ12" s="65">
        <v>17.25</v>
      </c>
      <c r="AR12" s="65">
        <v>18.55</v>
      </c>
      <c r="AS12" s="65"/>
      <c r="AT12" s="65"/>
      <c r="AU12" s="16" t="s">
        <v>73</v>
      </c>
      <c r="AV12" s="17" t="e">
        <f>2*VLOOKUP($AV$3,B:AR,38,FALSE)</f>
        <v>#N/A</v>
      </c>
      <c r="AW12" s="12"/>
      <c r="AX12" s="9"/>
      <c r="AZ12" s="35"/>
      <c r="BA12" s="34"/>
      <c r="BB12" s="34"/>
      <c r="BC12" s="34"/>
      <c r="BD12" s="35"/>
      <c r="BE12" s="34"/>
      <c r="BF12" s="34"/>
      <c r="BG12" s="34"/>
    </row>
    <row r="13" spans="1:59" s="2" customFormat="1" ht="24.95" customHeight="1">
      <c r="A13" s="62">
        <v>24</v>
      </c>
      <c r="B13" s="63">
        <v>402470174</v>
      </c>
      <c r="C13" s="75" t="s">
        <v>115</v>
      </c>
      <c r="D13" s="65" t="s">
        <v>88</v>
      </c>
      <c r="E13" s="65" t="s">
        <v>116</v>
      </c>
      <c r="F13" s="65" t="s">
        <v>72</v>
      </c>
      <c r="G13" s="65" t="s">
        <v>72</v>
      </c>
      <c r="H13" s="65" t="s">
        <v>96</v>
      </c>
      <c r="I13" s="65" t="s">
        <v>72</v>
      </c>
      <c r="J13" s="65" t="s">
        <v>112</v>
      </c>
      <c r="K13" s="76" t="s">
        <v>117</v>
      </c>
      <c r="L13" s="66"/>
      <c r="M13" s="66"/>
      <c r="N13" s="67" t="s">
        <v>57</v>
      </c>
      <c r="O13" s="67" t="s">
        <v>58</v>
      </c>
      <c r="P13" s="67" t="s">
        <v>59</v>
      </c>
      <c r="Q13" s="67" t="s">
        <v>60</v>
      </c>
      <c r="R13" s="68">
        <v>99</v>
      </c>
      <c r="S13" s="67" t="s">
        <v>61</v>
      </c>
      <c r="T13" s="68">
        <v>35</v>
      </c>
      <c r="U13" s="67" t="s">
        <v>62</v>
      </c>
      <c r="V13" s="67"/>
      <c r="W13" s="67" t="s">
        <v>87</v>
      </c>
      <c r="X13" s="67" t="s">
        <v>82</v>
      </c>
      <c r="Y13" s="67" t="s">
        <v>78</v>
      </c>
      <c r="Z13" s="65">
        <v>45</v>
      </c>
      <c r="AA13" s="67" t="s">
        <v>108</v>
      </c>
      <c r="AB13" s="69">
        <v>100</v>
      </c>
      <c r="AC13" s="65">
        <v>2</v>
      </c>
      <c r="AD13" s="65" t="s">
        <v>80</v>
      </c>
      <c r="AE13" s="70">
        <v>345</v>
      </c>
      <c r="AF13" s="68" t="e">
        <v>#N/A</v>
      </c>
      <c r="AG13" s="68" t="e">
        <v>#N/A</v>
      </c>
      <c r="AH13" s="77"/>
      <c r="AI13" s="65" t="s">
        <v>48</v>
      </c>
      <c r="AJ13" s="65" t="e">
        <v>#N/A</v>
      </c>
      <c r="AK13" s="65" t="s">
        <v>109</v>
      </c>
      <c r="AL13" s="65"/>
      <c r="AM13" s="78">
        <v>1</v>
      </c>
      <c r="AN13" s="71">
        <v>2</v>
      </c>
      <c r="AO13" s="72">
        <v>9.8000000000000007</v>
      </c>
      <c r="AP13" s="79">
        <v>15</v>
      </c>
      <c r="AQ13" s="65">
        <v>18.5</v>
      </c>
      <c r="AR13" s="65">
        <v>19</v>
      </c>
      <c r="AS13" s="65"/>
      <c r="AT13" s="65" t="s">
        <v>118</v>
      </c>
      <c r="AU13" s="22" t="s">
        <v>81</v>
      </c>
      <c r="AV13" s="17" t="e">
        <f>VLOOKUP($AV$3,B:AR,39,FALSE)</f>
        <v>#N/A</v>
      </c>
      <c r="AW13" s="23"/>
      <c r="AX13" s="24"/>
      <c r="AZ13" s="35"/>
      <c r="BA13" s="34"/>
      <c r="BB13" s="34"/>
      <c r="BC13" s="36"/>
      <c r="BD13" s="35"/>
      <c r="BE13" s="34"/>
      <c r="BF13" s="34"/>
      <c r="BG13" s="34"/>
    </row>
    <row r="14" spans="1:59" s="2" customFormat="1" ht="24.95" customHeight="1" thickBot="1">
      <c r="A14" s="62"/>
      <c r="B14" s="63">
        <v>4260399632</v>
      </c>
      <c r="C14" s="64" t="s">
        <v>119</v>
      </c>
      <c r="D14" s="65"/>
      <c r="E14" s="65"/>
      <c r="F14" s="65"/>
      <c r="G14" s="65"/>
      <c r="H14" s="65"/>
      <c r="I14" s="65"/>
      <c r="J14" s="65"/>
      <c r="K14" s="65" t="s">
        <v>48</v>
      </c>
      <c r="L14" s="66"/>
      <c r="M14" s="66"/>
      <c r="N14" s="67"/>
      <c r="O14" s="67"/>
      <c r="P14" s="67"/>
      <c r="Q14" s="67"/>
      <c r="R14" s="68"/>
      <c r="S14" s="67"/>
      <c r="T14" s="68" t="e">
        <v>#N/A</v>
      </c>
      <c r="U14" s="67" t="s">
        <v>62</v>
      </c>
      <c r="V14" s="67"/>
      <c r="W14" s="67" t="s">
        <v>87</v>
      </c>
      <c r="X14" s="67" t="s">
        <v>120</v>
      </c>
      <c r="Y14" s="67" t="s">
        <v>78</v>
      </c>
      <c r="Z14" s="65" t="e">
        <v>#N/A</v>
      </c>
      <c r="AA14" s="67" t="s">
        <v>103</v>
      </c>
      <c r="AB14" s="69" t="s">
        <v>48</v>
      </c>
      <c r="AC14" s="65"/>
      <c r="AD14" s="65" t="s">
        <v>80</v>
      </c>
      <c r="AE14" s="70">
        <v>0</v>
      </c>
      <c r="AF14" s="68" t="e">
        <v>#N/A</v>
      </c>
      <c r="AG14" s="68" t="e">
        <v>#N/A</v>
      </c>
      <c r="AH14" s="65" t="s">
        <v>121</v>
      </c>
      <c r="AI14" s="65" t="s">
        <v>48</v>
      </c>
      <c r="AJ14" s="65" t="e">
        <v>#N/A</v>
      </c>
      <c r="AK14" s="65"/>
      <c r="AL14" s="65"/>
      <c r="AM14" s="71">
        <v>0.5</v>
      </c>
      <c r="AN14" s="71">
        <v>1</v>
      </c>
      <c r="AO14" s="72">
        <v>9.9</v>
      </c>
      <c r="AP14" s="73">
        <v>12</v>
      </c>
      <c r="AQ14" s="65">
        <v>14.75</v>
      </c>
      <c r="AR14" s="65">
        <v>16.05</v>
      </c>
      <c r="AS14" s="65"/>
      <c r="AT14" s="65" t="s">
        <v>118</v>
      </c>
      <c r="AU14" s="25" t="s">
        <v>83</v>
      </c>
      <c r="AV14" s="17" t="e">
        <f>VLOOKUP($AV$3,B:AR,40,FALSE)</f>
        <v>#N/A</v>
      </c>
      <c r="AW14" s="26"/>
      <c r="AX14" s="27"/>
      <c r="AZ14" s="35"/>
      <c r="BA14" s="34"/>
      <c r="BB14" s="34"/>
      <c r="BC14" s="34"/>
      <c r="BD14" s="35"/>
      <c r="BE14" s="34"/>
      <c r="BF14" s="34"/>
      <c r="BG14" s="34"/>
    </row>
    <row r="15" spans="1:59" s="2" customFormat="1" ht="24.95" customHeight="1" thickBot="1">
      <c r="A15" s="62"/>
      <c r="B15" s="63"/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6"/>
      <c r="N15" s="67"/>
      <c r="O15" s="67"/>
      <c r="P15" s="67"/>
      <c r="Q15" s="67"/>
      <c r="R15" s="68"/>
      <c r="S15" s="67"/>
      <c r="T15" s="68"/>
      <c r="U15" s="67"/>
      <c r="V15" s="67"/>
      <c r="W15" s="67"/>
      <c r="X15" s="67"/>
      <c r="Y15" s="67"/>
      <c r="Z15" s="65"/>
      <c r="AA15" s="67"/>
      <c r="AB15" s="69"/>
      <c r="AC15" s="65"/>
      <c r="AD15" s="65"/>
      <c r="AE15" s="70"/>
      <c r="AF15" s="68"/>
      <c r="AG15" s="68"/>
      <c r="AH15" s="65"/>
      <c r="AI15" s="65"/>
      <c r="AJ15" s="65"/>
      <c r="AK15" s="65"/>
      <c r="AL15" s="65"/>
      <c r="AM15" s="71"/>
      <c r="AN15" s="71"/>
      <c r="AO15" s="72"/>
      <c r="AP15" s="73"/>
      <c r="AQ15" s="65"/>
      <c r="AR15" s="65"/>
      <c r="AS15" s="65"/>
      <c r="AT15" s="65"/>
      <c r="AU15" s="28" t="s">
        <v>84</v>
      </c>
      <c r="AV15" s="29" t="e">
        <f>SUM(AV9:AV14)</f>
        <v>#N/A</v>
      </c>
      <c r="AW15" s="30"/>
      <c r="AX15" s="31"/>
      <c r="AZ15" s="35"/>
      <c r="BA15" s="34"/>
      <c r="BB15" s="34"/>
      <c r="BC15" s="34"/>
      <c r="BD15" s="35"/>
      <c r="BE15" s="34"/>
      <c r="BF15" s="34"/>
      <c r="BG15" s="34"/>
    </row>
    <row r="16" spans="1:59" s="2" customFormat="1" ht="24.95" customHeight="1">
      <c r="A16" s="62"/>
      <c r="B16" s="63"/>
      <c r="C16" s="75"/>
      <c r="D16" s="65"/>
      <c r="E16" s="65"/>
      <c r="F16" s="65"/>
      <c r="G16" s="65"/>
      <c r="H16" s="65"/>
      <c r="I16" s="65"/>
      <c r="J16" s="65"/>
      <c r="K16" s="76"/>
      <c r="L16" s="66"/>
      <c r="M16" s="66"/>
      <c r="N16" s="67"/>
      <c r="O16" s="67"/>
      <c r="P16" s="67"/>
      <c r="Q16" s="67"/>
      <c r="R16" s="68"/>
      <c r="S16" s="67"/>
      <c r="T16" s="68"/>
      <c r="U16" s="67"/>
      <c r="V16" s="67"/>
      <c r="W16" s="67"/>
      <c r="X16" s="67"/>
      <c r="Y16" s="67"/>
      <c r="Z16" s="65"/>
      <c r="AA16" s="67"/>
      <c r="AB16" s="69"/>
      <c r="AC16" s="65"/>
      <c r="AD16" s="65"/>
      <c r="AE16" s="70"/>
      <c r="AF16" s="68"/>
      <c r="AG16" s="68"/>
      <c r="AH16" s="77"/>
      <c r="AI16" s="65"/>
      <c r="AJ16" s="65"/>
      <c r="AK16" s="65"/>
      <c r="AL16" s="65"/>
      <c r="AM16" s="78"/>
      <c r="AN16" s="71"/>
      <c r="AO16" s="72"/>
      <c r="AP16" s="79"/>
      <c r="AQ16" s="65"/>
      <c r="AR16" s="65"/>
      <c r="AS16" s="65"/>
      <c r="AT16" s="65"/>
      <c r="AZ16" s="35"/>
      <c r="BA16" s="34"/>
      <c r="BB16" s="34"/>
      <c r="BC16" s="34"/>
      <c r="BD16" s="35"/>
      <c r="BE16" s="34"/>
      <c r="BF16" s="34"/>
      <c r="BG16" s="34"/>
    </row>
    <row r="17" spans="1:59" s="2" customFormat="1" ht="24.95" customHeight="1">
      <c r="A17" s="62"/>
      <c r="B17" s="63"/>
      <c r="C17" s="64"/>
      <c r="D17" s="65"/>
      <c r="E17" s="65"/>
      <c r="F17" s="65"/>
      <c r="G17" s="65"/>
      <c r="H17" s="65"/>
      <c r="I17" s="65"/>
      <c r="J17" s="65"/>
      <c r="K17" s="65"/>
      <c r="L17" s="66"/>
      <c r="M17" s="66"/>
      <c r="N17" s="67"/>
      <c r="O17" s="67"/>
      <c r="P17" s="67"/>
      <c r="Q17" s="67"/>
      <c r="R17" s="68"/>
      <c r="S17" s="67"/>
      <c r="T17" s="68"/>
      <c r="U17" s="67"/>
      <c r="V17" s="67"/>
      <c r="W17" s="67"/>
      <c r="X17" s="67"/>
      <c r="Y17" s="67"/>
      <c r="Z17" s="65"/>
      <c r="AA17" s="67"/>
      <c r="AB17" s="69"/>
      <c r="AC17" s="65"/>
      <c r="AD17" s="65"/>
      <c r="AE17" s="70"/>
      <c r="AF17" s="68"/>
      <c r="AG17" s="68"/>
      <c r="AH17" s="65"/>
      <c r="AI17" s="65"/>
      <c r="AJ17" s="65"/>
      <c r="AK17" s="65"/>
      <c r="AL17" s="65"/>
      <c r="AM17" s="71"/>
      <c r="AN17" s="71"/>
      <c r="AO17" s="72"/>
      <c r="AP17" s="73"/>
      <c r="AQ17" s="65"/>
      <c r="AR17" s="65"/>
      <c r="AS17" s="65"/>
      <c r="AT17" s="65"/>
      <c r="AZ17" s="35"/>
      <c r="BA17" s="34"/>
      <c r="BB17" s="34"/>
      <c r="BC17" s="36"/>
      <c r="BD17" s="35"/>
      <c r="BE17" s="34"/>
      <c r="BF17" s="34"/>
      <c r="BG17" s="34"/>
    </row>
    <row r="18" spans="1:59" s="2" customFormat="1" ht="24.95" customHeight="1">
      <c r="A18" s="62"/>
      <c r="B18" s="63"/>
      <c r="C18" s="64"/>
      <c r="D18" s="65"/>
      <c r="E18" s="65"/>
      <c r="F18" s="65"/>
      <c r="G18" s="65"/>
      <c r="H18" s="65"/>
      <c r="I18" s="65"/>
      <c r="J18" s="65"/>
      <c r="K18" s="65"/>
      <c r="L18" s="66"/>
      <c r="M18" s="66"/>
      <c r="N18" s="67"/>
      <c r="O18" s="67"/>
      <c r="P18" s="67"/>
      <c r="Q18" s="67"/>
      <c r="R18" s="68"/>
      <c r="S18" s="67"/>
      <c r="T18" s="68"/>
      <c r="U18" s="67"/>
      <c r="V18" s="67"/>
      <c r="W18" s="67"/>
      <c r="X18" s="67"/>
      <c r="Y18" s="67"/>
      <c r="Z18" s="65"/>
      <c r="AA18" s="67"/>
      <c r="AB18" s="69"/>
      <c r="AC18" s="65"/>
      <c r="AD18" s="65"/>
      <c r="AE18" s="70"/>
      <c r="AF18" s="68"/>
      <c r="AG18" s="68"/>
      <c r="AH18" s="65"/>
      <c r="AI18" s="65"/>
      <c r="AJ18" s="65"/>
      <c r="AK18" s="65"/>
      <c r="AL18" s="65"/>
      <c r="AM18" s="71"/>
      <c r="AN18" s="71"/>
      <c r="AO18" s="72"/>
      <c r="AP18" s="73"/>
      <c r="AQ18" s="65"/>
      <c r="AR18" s="65"/>
      <c r="AS18" s="65"/>
      <c r="AT18" s="65"/>
      <c r="AZ18" s="35"/>
      <c r="BA18" s="34"/>
      <c r="BB18" s="34"/>
      <c r="BC18" s="36"/>
      <c r="BD18" s="35"/>
      <c r="BE18" s="34"/>
      <c r="BF18" s="34"/>
      <c r="BG18" s="34"/>
    </row>
    <row r="19" spans="1:59" s="2" customFormat="1" ht="24.95" customHeight="1">
      <c r="A19" s="62"/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6"/>
      <c r="M19" s="66"/>
      <c r="N19" s="67"/>
      <c r="O19" s="67"/>
      <c r="P19" s="67"/>
      <c r="Q19" s="67"/>
      <c r="R19" s="68"/>
      <c r="S19" s="67"/>
      <c r="T19" s="68"/>
      <c r="U19" s="67"/>
      <c r="V19" s="67"/>
      <c r="W19" s="67"/>
      <c r="X19" s="67"/>
      <c r="Y19" s="67"/>
      <c r="Z19" s="65"/>
      <c r="AA19" s="67"/>
      <c r="AB19" s="69"/>
      <c r="AC19" s="65"/>
      <c r="AD19" s="65"/>
      <c r="AE19" s="70"/>
      <c r="AF19" s="68"/>
      <c r="AG19" s="68"/>
      <c r="AH19" s="65"/>
      <c r="AI19" s="65"/>
      <c r="AJ19" s="65"/>
      <c r="AK19" s="65"/>
      <c r="AL19" s="65"/>
      <c r="AM19" s="71"/>
      <c r="AN19" s="71"/>
      <c r="AO19" s="72"/>
      <c r="AP19" s="73"/>
      <c r="AQ19" s="65"/>
      <c r="AR19" s="65"/>
      <c r="AS19" s="65"/>
      <c r="AT19" s="65"/>
      <c r="AZ19" s="35"/>
      <c r="BA19" s="34"/>
      <c r="BB19" s="34"/>
      <c r="BC19" s="34"/>
      <c r="BD19" s="35"/>
      <c r="BE19" s="34"/>
      <c r="BF19" s="34"/>
      <c r="BG19" s="34"/>
    </row>
    <row r="20" spans="1:59" s="2" customFormat="1" ht="24.95" customHeight="1">
      <c r="A20" s="62"/>
      <c r="B20" s="63"/>
      <c r="C20" s="64"/>
      <c r="D20" s="65"/>
      <c r="E20" s="65"/>
      <c r="F20" s="80"/>
      <c r="G20" s="80"/>
      <c r="H20" s="80"/>
      <c r="I20" s="80"/>
      <c r="J20" s="65"/>
      <c r="K20" s="65"/>
      <c r="L20" s="66"/>
      <c r="M20" s="66"/>
      <c r="N20" s="67"/>
      <c r="O20" s="67"/>
      <c r="P20" s="67"/>
      <c r="Q20" s="67"/>
      <c r="R20" s="68"/>
      <c r="S20" s="67"/>
      <c r="T20" s="68"/>
      <c r="U20" s="67"/>
      <c r="V20" s="67"/>
      <c r="W20" s="67"/>
      <c r="X20" s="67"/>
      <c r="Y20" s="67"/>
      <c r="Z20" s="65"/>
      <c r="AA20" s="67"/>
      <c r="AB20" s="69"/>
      <c r="AC20" s="65"/>
      <c r="AD20" s="65"/>
      <c r="AE20" s="70"/>
      <c r="AF20" s="68"/>
      <c r="AG20" s="68"/>
      <c r="AH20" s="65"/>
      <c r="AI20" s="65"/>
      <c r="AJ20" s="65"/>
      <c r="AK20" s="65"/>
      <c r="AL20" s="65"/>
      <c r="AM20" s="71"/>
      <c r="AN20" s="71"/>
      <c r="AO20" s="72"/>
      <c r="AP20" s="73"/>
      <c r="AQ20" s="65"/>
      <c r="AR20" s="65"/>
      <c r="AS20" s="65"/>
      <c r="AT20" s="65"/>
      <c r="AZ20" s="34"/>
      <c r="BA20" s="34"/>
      <c r="BB20" s="34"/>
      <c r="BC20" s="34"/>
      <c r="BD20" s="34"/>
      <c r="BE20" s="34"/>
      <c r="BF20" s="34"/>
      <c r="BG20" s="34"/>
    </row>
    <row r="21" spans="1:59" s="2" customFormat="1" ht="24.95" customHeight="1">
      <c r="A21" s="62"/>
      <c r="B21" s="63"/>
      <c r="C21" s="64"/>
      <c r="D21" s="65"/>
      <c r="E21" s="65"/>
      <c r="F21" s="65"/>
      <c r="G21" s="65"/>
      <c r="H21" s="65"/>
      <c r="I21" s="65"/>
      <c r="J21" s="65"/>
      <c r="K21" s="65"/>
      <c r="L21" s="66"/>
      <c r="M21" s="66"/>
      <c r="N21" s="67"/>
      <c r="O21" s="67"/>
      <c r="P21" s="67"/>
      <c r="Q21" s="67"/>
      <c r="R21" s="68"/>
      <c r="S21" s="67"/>
      <c r="T21" s="68"/>
      <c r="U21" s="67"/>
      <c r="V21" s="67"/>
      <c r="W21" s="67"/>
      <c r="X21" s="67"/>
      <c r="Y21" s="67"/>
      <c r="Z21" s="65"/>
      <c r="AA21" s="67"/>
      <c r="AB21" s="69"/>
      <c r="AC21" s="65"/>
      <c r="AD21" s="65"/>
      <c r="AE21" s="70"/>
      <c r="AF21" s="68"/>
      <c r="AG21" s="68"/>
      <c r="AH21" s="65"/>
      <c r="AI21" s="65"/>
      <c r="AJ21" s="65"/>
      <c r="AK21" s="65"/>
      <c r="AL21" s="65"/>
      <c r="AM21" s="71"/>
      <c r="AN21" s="71"/>
      <c r="AO21" s="72"/>
      <c r="AP21" s="73"/>
      <c r="AQ21" s="65"/>
      <c r="AR21" s="65"/>
      <c r="AS21" s="65"/>
      <c r="AT21" s="65"/>
      <c r="AZ21" s="35"/>
      <c r="BA21" s="34"/>
      <c r="BB21" s="34"/>
      <c r="BC21" s="36"/>
      <c r="BD21" s="35"/>
      <c r="BE21" s="34"/>
      <c r="BF21" s="34"/>
      <c r="BG21" s="36"/>
    </row>
    <row r="22" spans="1:59" s="2" customFormat="1" ht="24.95" customHeight="1">
      <c r="A22" s="62"/>
      <c r="B22" s="63"/>
      <c r="C22" s="64"/>
      <c r="D22" s="65"/>
      <c r="E22" s="65"/>
      <c r="F22" s="65"/>
      <c r="G22" s="65"/>
      <c r="H22" s="65"/>
      <c r="I22" s="65"/>
      <c r="J22" s="65"/>
      <c r="K22" s="65"/>
      <c r="L22" s="66"/>
      <c r="M22" s="66"/>
      <c r="N22" s="67"/>
      <c r="O22" s="67"/>
      <c r="P22" s="67"/>
      <c r="Q22" s="67"/>
      <c r="R22" s="68"/>
      <c r="S22" s="67"/>
      <c r="T22" s="68"/>
      <c r="U22" s="67"/>
      <c r="V22" s="67"/>
      <c r="W22" s="67"/>
      <c r="X22" s="67"/>
      <c r="Y22" s="67"/>
      <c r="Z22" s="65"/>
      <c r="AA22" s="67"/>
      <c r="AB22" s="69"/>
      <c r="AC22" s="65"/>
      <c r="AD22" s="65"/>
      <c r="AE22" s="70"/>
      <c r="AF22" s="68"/>
      <c r="AG22" s="68"/>
      <c r="AH22" s="65"/>
      <c r="AI22" s="65"/>
      <c r="AJ22" s="65"/>
      <c r="AK22" s="65"/>
      <c r="AL22" s="65"/>
      <c r="AM22" s="71"/>
      <c r="AN22" s="71"/>
      <c r="AO22" s="72"/>
      <c r="AP22" s="73"/>
      <c r="AQ22" s="65"/>
      <c r="AR22" s="65"/>
      <c r="AS22" s="65"/>
      <c r="AT22" s="65"/>
      <c r="AZ22" s="35"/>
      <c r="BA22" s="34"/>
      <c r="BB22" s="34"/>
      <c r="BC22" s="34"/>
      <c r="BD22" s="35"/>
      <c r="BE22" s="34"/>
      <c r="BF22" s="34"/>
      <c r="BG22" s="34"/>
    </row>
    <row r="23" spans="1:59" s="2" customFormat="1" ht="24.95" customHeight="1">
      <c r="A23" s="62"/>
      <c r="B23" s="63"/>
      <c r="C23" s="64"/>
      <c r="D23" s="65"/>
      <c r="E23" s="65"/>
      <c r="F23" s="65"/>
      <c r="G23" s="65"/>
      <c r="H23" s="65"/>
      <c r="I23" s="65"/>
      <c r="J23" s="65"/>
      <c r="K23" s="65"/>
      <c r="L23" s="66"/>
      <c r="M23" s="66"/>
      <c r="N23" s="67"/>
      <c r="O23" s="67"/>
      <c r="P23" s="67"/>
      <c r="Q23" s="67"/>
      <c r="R23" s="68"/>
      <c r="S23" s="67"/>
      <c r="T23" s="68"/>
      <c r="U23" s="67"/>
      <c r="V23" s="67"/>
      <c r="W23" s="67"/>
      <c r="X23" s="67"/>
      <c r="Y23" s="67"/>
      <c r="Z23" s="65"/>
      <c r="AA23" s="67"/>
      <c r="AB23" s="69"/>
      <c r="AC23" s="65"/>
      <c r="AD23" s="65"/>
      <c r="AE23" s="70"/>
      <c r="AF23" s="68"/>
      <c r="AG23" s="68"/>
      <c r="AH23" s="65"/>
      <c r="AI23" s="65"/>
      <c r="AJ23" s="65"/>
      <c r="AK23" s="65"/>
      <c r="AL23" s="65"/>
      <c r="AM23" s="71"/>
      <c r="AN23" s="71"/>
      <c r="AO23" s="72"/>
      <c r="AP23" s="73"/>
      <c r="AQ23" s="65"/>
      <c r="AR23" s="65"/>
      <c r="AS23" s="65"/>
      <c r="AT23" s="65"/>
      <c r="AZ23" s="35"/>
      <c r="BA23" s="34"/>
      <c r="BB23" s="34"/>
      <c r="BC23" s="36"/>
      <c r="BD23" s="35"/>
      <c r="BE23" s="34"/>
      <c r="BF23" s="34"/>
      <c r="BG23" s="36"/>
    </row>
    <row r="24" spans="1:59" s="2" customFormat="1" ht="24.95" customHeight="1">
      <c r="A24" s="62"/>
      <c r="B24" s="63"/>
      <c r="C24" s="75"/>
      <c r="D24" s="65"/>
      <c r="E24" s="65"/>
      <c r="F24" s="65"/>
      <c r="G24" s="65"/>
      <c r="H24" s="65"/>
      <c r="I24" s="65"/>
      <c r="J24" s="65"/>
      <c r="K24" s="76"/>
      <c r="L24" s="66"/>
      <c r="M24" s="66"/>
      <c r="N24" s="67"/>
      <c r="O24" s="67"/>
      <c r="P24" s="67"/>
      <c r="Q24" s="67"/>
      <c r="R24" s="68"/>
      <c r="S24" s="67"/>
      <c r="T24" s="68"/>
      <c r="U24" s="67"/>
      <c r="V24" s="67"/>
      <c r="W24" s="67"/>
      <c r="X24" s="67"/>
      <c r="Y24" s="67"/>
      <c r="Z24" s="65"/>
      <c r="AA24" s="67"/>
      <c r="AB24" s="69"/>
      <c r="AC24" s="65"/>
      <c r="AD24" s="65"/>
      <c r="AE24" s="70"/>
      <c r="AF24" s="68"/>
      <c r="AG24" s="68"/>
      <c r="AH24" s="77"/>
      <c r="AI24" s="65"/>
      <c r="AJ24" s="65"/>
      <c r="AK24" s="65"/>
      <c r="AL24" s="65"/>
      <c r="AM24" s="78"/>
      <c r="AN24" s="71"/>
      <c r="AO24" s="72"/>
      <c r="AP24" s="79"/>
      <c r="AQ24" s="65"/>
      <c r="AR24" s="65"/>
      <c r="AS24" s="65"/>
      <c r="AT24" s="65"/>
      <c r="AZ24" s="35"/>
      <c r="BA24" s="34"/>
      <c r="BB24" s="34"/>
      <c r="BC24" s="34"/>
      <c r="BD24" s="35"/>
      <c r="BE24" s="34"/>
      <c r="BF24" s="34"/>
      <c r="BG24" s="34"/>
    </row>
    <row r="25" spans="1:59" s="2" customFormat="1" ht="24.95" customHeight="1">
      <c r="A25" s="62"/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6"/>
      <c r="M25" s="66"/>
      <c r="N25" s="67"/>
      <c r="O25" s="67"/>
      <c r="P25" s="67"/>
      <c r="Q25" s="67"/>
      <c r="R25" s="68"/>
      <c r="S25" s="67"/>
      <c r="T25" s="68"/>
      <c r="U25" s="67"/>
      <c r="V25" s="67"/>
      <c r="W25" s="67"/>
      <c r="X25" s="67"/>
      <c r="Y25" s="67"/>
      <c r="Z25" s="65"/>
      <c r="AA25" s="67"/>
      <c r="AB25" s="69"/>
      <c r="AC25" s="65"/>
      <c r="AD25" s="65"/>
      <c r="AE25" s="70"/>
      <c r="AF25" s="68"/>
      <c r="AG25" s="68"/>
      <c r="AH25" s="65"/>
      <c r="AI25" s="65"/>
      <c r="AJ25" s="65"/>
      <c r="AK25" s="65"/>
      <c r="AL25" s="65"/>
      <c r="AM25" s="71"/>
      <c r="AN25" s="71"/>
      <c r="AO25" s="72"/>
      <c r="AP25" s="73"/>
      <c r="AQ25" s="65"/>
      <c r="AR25" s="65"/>
      <c r="AS25" s="65"/>
      <c r="AT25" s="65"/>
      <c r="BD25" s="33"/>
      <c r="BE25" s="33"/>
      <c r="BF25" s="33"/>
      <c r="BG25" s="33"/>
    </row>
    <row r="26" spans="1:59" s="2" customFormat="1" ht="24.95" customHeight="1">
      <c r="A26" s="62"/>
      <c r="B26" s="63"/>
      <c r="C26" s="75"/>
      <c r="D26" s="65"/>
      <c r="E26" s="65"/>
      <c r="F26" s="65"/>
      <c r="G26" s="65"/>
      <c r="H26" s="65"/>
      <c r="I26" s="65"/>
      <c r="J26" s="65"/>
      <c r="K26" s="81"/>
      <c r="L26" s="66"/>
      <c r="M26" s="66"/>
      <c r="N26" s="67"/>
      <c r="O26" s="67"/>
      <c r="P26" s="67"/>
      <c r="Q26" s="67"/>
      <c r="R26" s="68"/>
      <c r="S26" s="67"/>
      <c r="T26" s="68"/>
      <c r="U26" s="67"/>
      <c r="V26" s="67"/>
      <c r="W26" s="67"/>
      <c r="X26" s="67"/>
      <c r="Y26" s="67"/>
      <c r="Z26" s="65"/>
      <c r="AA26" s="67"/>
      <c r="AB26" s="69"/>
      <c r="AC26" s="65"/>
      <c r="AD26" s="65"/>
      <c r="AE26" s="70"/>
      <c r="AF26" s="68"/>
      <c r="AG26" s="68"/>
      <c r="AH26" s="77"/>
      <c r="AI26" s="65"/>
      <c r="AJ26" s="65"/>
      <c r="AK26" s="65"/>
      <c r="AL26" s="65"/>
      <c r="AM26" s="78"/>
      <c r="AN26" s="71"/>
      <c r="AO26" s="72"/>
      <c r="AP26" s="79"/>
      <c r="AQ26" s="65"/>
      <c r="AR26" s="65"/>
      <c r="AS26" s="65"/>
      <c r="AT26" s="65"/>
      <c r="AZ26" s="34"/>
      <c r="BA26" s="34"/>
      <c r="BB26" s="34"/>
      <c r="BC26" s="34"/>
      <c r="BD26" s="34"/>
      <c r="BE26" s="34"/>
      <c r="BF26" s="34"/>
      <c r="BG26" s="34"/>
    </row>
    <row r="27" spans="1:59" s="2" customFormat="1" ht="24.95" customHeight="1">
      <c r="A27" s="62"/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6"/>
      <c r="M27" s="66"/>
      <c r="N27" s="67"/>
      <c r="O27" s="67"/>
      <c r="P27" s="67"/>
      <c r="Q27" s="67"/>
      <c r="R27" s="68"/>
      <c r="S27" s="67"/>
      <c r="T27" s="68"/>
      <c r="U27" s="67"/>
      <c r="V27" s="67"/>
      <c r="W27" s="67"/>
      <c r="X27" s="67"/>
      <c r="Y27" s="67"/>
      <c r="Z27" s="65"/>
      <c r="AA27" s="67"/>
      <c r="AB27" s="69"/>
      <c r="AC27" s="65"/>
      <c r="AD27" s="65"/>
      <c r="AE27" s="70"/>
      <c r="AF27" s="68"/>
      <c r="AG27" s="68"/>
      <c r="AH27" s="65"/>
      <c r="AI27" s="65"/>
      <c r="AJ27" s="65"/>
      <c r="AK27" s="65"/>
      <c r="AL27" s="65"/>
      <c r="AM27" s="71"/>
      <c r="AN27" s="71"/>
      <c r="AO27" s="72"/>
      <c r="AP27" s="73"/>
      <c r="AQ27" s="65"/>
      <c r="AR27" s="65"/>
      <c r="AS27" s="65"/>
      <c r="AT27" s="65"/>
      <c r="AZ27" s="35"/>
      <c r="BA27" s="34"/>
      <c r="BB27" s="34"/>
      <c r="BC27" s="34"/>
      <c r="BD27" s="35"/>
      <c r="BE27" s="34"/>
      <c r="BF27" s="34"/>
      <c r="BG27" s="34"/>
    </row>
    <row r="28" spans="1:59" s="2" customFormat="1" ht="24.95" customHeight="1">
      <c r="A28" s="62"/>
      <c r="B28" s="63"/>
      <c r="C28" s="64"/>
      <c r="D28" s="65"/>
      <c r="E28" s="65"/>
      <c r="F28" s="65"/>
      <c r="G28" s="65"/>
      <c r="H28" s="65"/>
      <c r="I28" s="65"/>
      <c r="J28" s="65"/>
      <c r="K28" s="65"/>
      <c r="L28" s="66"/>
      <c r="M28" s="66"/>
      <c r="N28" s="67"/>
      <c r="O28" s="67"/>
      <c r="P28" s="67"/>
      <c r="Q28" s="67"/>
      <c r="R28" s="68"/>
      <c r="S28" s="67"/>
      <c r="T28" s="68"/>
      <c r="U28" s="67"/>
      <c r="V28" s="67"/>
      <c r="W28" s="67"/>
      <c r="X28" s="67"/>
      <c r="Y28" s="67"/>
      <c r="Z28" s="65"/>
      <c r="AA28" s="67"/>
      <c r="AB28" s="69"/>
      <c r="AC28" s="65"/>
      <c r="AD28" s="65"/>
      <c r="AE28" s="70"/>
      <c r="AF28" s="68"/>
      <c r="AG28" s="68"/>
      <c r="AH28" s="65"/>
      <c r="AI28" s="65"/>
      <c r="AJ28" s="65"/>
      <c r="AK28" s="65"/>
      <c r="AL28" s="65"/>
      <c r="AM28" s="71"/>
      <c r="AN28" s="71"/>
      <c r="AO28" s="72"/>
      <c r="AP28" s="73"/>
      <c r="AQ28" s="65"/>
      <c r="AR28" s="65"/>
      <c r="AS28" s="65"/>
      <c r="AT28" s="65"/>
      <c r="AZ28" s="35"/>
      <c r="BA28" s="34"/>
      <c r="BB28" s="34"/>
      <c r="BC28" s="34"/>
      <c r="BD28" s="35"/>
      <c r="BE28" s="34"/>
      <c r="BF28" s="34"/>
      <c r="BG28" s="34"/>
    </row>
    <row r="29" spans="1:59" s="2" customFormat="1" ht="24.95" customHeight="1">
      <c r="A29" s="62"/>
      <c r="B29" s="63"/>
      <c r="C29" s="64"/>
      <c r="D29" s="65"/>
      <c r="E29" s="65"/>
      <c r="F29" s="65"/>
      <c r="G29" s="65"/>
      <c r="H29" s="65"/>
      <c r="I29" s="65"/>
      <c r="J29" s="65"/>
      <c r="K29" s="65"/>
      <c r="L29" s="66"/>
      <c r="M29" s="66"/>
      <c r="N29" s="67"/>
      <c r="O29" s="67"/>
      <c r="P29" s="67"/>
      <c r="Q29" s="67"/>
      <c r="R29" s="68"/>
      <c r="S29" s="67"/>
      <c r="T29" s="68"/>
      <c r="U29" s="67"/>
      <c r="V29" s="67"/>
      <c r="W29" s="67"/>
      <c r="X29" s="67"/>
      <c r="Y29" s="67"/>
      <c r="Z29" s="65"/>
      <c r="AA29" s="67"/>
      <c r="AB29" s="69"/>
      <c r="AC29" s="65"/>
      <c r="AD29" s="65"/>
      <c r="AE29" s="70"/>
      <c r="AF29" s="68"/>
      <c r="AG29" s="68"/>
      <c r="AH29" s="65"/>
      <c r="AI29" s="65"/>
      <c r="AJ29" s="65"/>
      <c r="AK29" s="65"/>
      <c r="AL29" s="65"/>
      <c r="AM29" s="71"/>
      <c r="AN29" s="71"/>
      <c r="AO29" s="72"/>
      <c r="AP29" s="73"/>
      <c r="AQ29" s="65"/>
      <c r="AR29" s="65"/>
      <c r="AS29" s="65"/>
      <c r="AT29" s="65"/>
      <c r="AZ29" s="35"/>
      <c r="BA29" s="34"/>
      <c r="BB29" s="34"/>
      <c r="BC29" s="36"/>
      <c r="BD29" s="35"/>
      <c r="BE29" s="34"/>
      <c r="BF29" s="34"/>
      <c r="BG29" s="34"/>
    </row>
    <row r="30" spans="1:59" s="2" customFormat="1" ht="24.95" customHeight="1">
      <c r="A30" s="62"/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6"/>
      <c r="M30" s="66"/>
      <c r="N30" s="67"/>
      <c r="O30" s="67"/>
      <c r="P30" s="67"/>
      <c r="Q30" s="67"/>
      <c r="R30" s="68"/>
      <c r="S30" s="67"/>
      <c r="T30" s="68"/>
      <c r="U30" s="67"/>
      <c r="V30" s="67"/>
      <c r="W30" s="67"/>
      <c r="X30" s="67"/>
      <c r="Y30" s="67"/>
      <c r="Z30" s="65"/>
      <c r="AA30" s="67"/>
      <c r="AB30" s="69"/>
      <c r="AC30" s="65"/>
      <c r="AD30" s="65"/>
      <c r="AE30" s="70"/>
      <c r="AF30" s="68"/>
      <c r="AG30" s="68"/>
      <c r="AH30" s="65"/>
      <c r="AI30" s="65"/>
      <c r="AJ30" s="65"/>
      <c r="AK30" s="65"/>
      <c r="AL30" s="65"/>
      <c r="AM30" s="71"/>
      <c r="AN30" s="71"/>
      <c r="AO30" s="72"/>
      <c r="AP30" s="73"/>
      <c r="AQ30" s="65"/>
      <c r="AR30" s="65"/>
      <c r="AS30" s="65"/>
      <c r="AT30" s="65"/>
      <c r="AZ30" s="35"/>
      <c r="BA30" s="34"/>
      <c r="BB30" s="34"/>
      <c r="BC30" s="36"/>
      <c r="BD30" s="35"/>
      <c r="BE30" s="34"/>
      <c r="BF30" s="34"/>
      <c r="BG30" s="34"/>
    </row>
    <row r="31" spans="1:59" s="2" customFormat="1" ht="24.95" customHeight="1">
      <c r="A31" s="62"/>
      <c r="B31" s="63"/>
      <c r="C31" s="64"/>
      <c r="D31" s="65"/>
      <c r="E31" s="65"/>
      <c r="F31" s="65"/>
      <c r="G31" s="65"/>
      <c r="H31" s="65"/>
      <c r="I31" s="65"/>
      <c r="J31" s="65"/>
      <c r="K31" s="65"/>
      <c r="L31" s="66"/>
      <c r="M31" s="66"/>
      <c r="N31" s="67"/>
      <c r="O31" s="67"/>
      <c r="P31" s="67"/>
      <c r="Q31" s="67"/>
      <c r="R31" s="68"/>
      <c r="S31" s="67"/>
      <c r="T31" s="68"/>
      <c r="U31" s="67"/>
      <c r="V31" s="67"/>
      <c r="W31" s="67"/>
      <c r="X31" s="67"/>
      <c r="Y31" s="67"/>
      <c r="Z31" s="65"/>
      <c r="AA31" s="67"/>
      <c r="AB31" s="69"/>
      <c r="AC31" s="65"/>
      <c r="AD31" s="65"/>
      <c r="AE31" s="70"/>
      <c r="AF31" s="68"/>
      <c r="AG31" s="68"/>
      <c r="AH31" s="65"/>
      <c r="AI31" s="65"/>
      <c r="AJ31" s="65"/>
      <c r="AK31" s="65"/>
      <c r="AL31" s="65"/>
      <c r="AM31" s="71"/>
      <c r="AN31" s="71"/>
      <c r="AO31" s="72"/>
      <c r="AP31" s="73"/>
      <c r="AQ31" s="65"/>
      <c r="AR31" s="65"/>
      <c r="AS31" s="65"/>
      <c r="AT31" s="65"/>
      <c r="AZ31" s="35"/>
      <c r="BA31" s="34"/>
      <c r="BB31" s="34"/>
      <c r="BC31" s="34"/>
      <c r="BD31" s="35"/>
      <c r="BE31" s="34"/>
      <c r="BF31" s="34"/>
      <c r="BG31" s="36"/>
    </row>
    <row r="32" spans="1:59" s="2" customFormat="1" ht="24.95" customHeight="1">
      <c r="A32" s="62"/>
      <c r="B32" s="63"/>
      <c r="C32" s="64"/>
      <c r="D32" s="65"/>
      <c r="E32" s="65"/>
      <c r="F32" s="65"/>
      <c r="G32" s="65"/>
      <c r="H32" s="65"/>
      <c r="I32" s="65"/>
      <c r="J32" s="65"/>
      <c r="K32" s="65"/>
      <c r="L32" s="66"/>
      <c r="M32" s="66"/>
      <c r="N32" s="67"/>
      <c r="O32" s="67"/>
      <c r="P32" s="67"/>
      <c r="Q32" s="67"/>
      <c r="R32" s="68"/>
      <c r="S32" s="67"/>
      <c r="T32" s="68"/>
      <c r="U32" s="67"/>
      <c r="V32" s="67"/>
      <c r="W32" s="67"/>
      <c r="X32" s="67"/>
      <c r="Y32" s="67"/>
      <c r="Z32" s="65"/>
      <c r="AA32" s="67"/>
      <c r="AB32" s="69"/>
      <c r="AC32" s="65"/>
      <c r="AD32" s="65"/>
      <c r="AE32" s="70"/>
      <c r="AF32" s="68"/>
      <c r="AG32" s="68"/>
      <c r="AH32" s="65"/>
      <c r="AI32" s="65"/>
      <c r="AJ32" s="65"/>
      <c r="AK32" s="65"/>
      <c r="AL32" s="65"/>
      <c r="AM32" s="71"/>
      <c r="AN32" s="71"/>
      <c r="AO32" s="72"/>
      <c r="AP32" s="73"/>
      <c r="AQ32" s="65"/>
      <c r="AR32" s="65"/>
      <c r="AS32" s="65"/>
      <c r="AT32" s="65"/>
      <c r="AZ32" s="35"/>
      <c r="BA32" s="34"/>
      <c r="BB32" s="34"/>
      <c r="BC32" s="34"/>
      <c r="BD32" s="35"/>
      <c r="BE32" s="34"/>
      <c r="BF32" s="34"/>
      <c r="BG32" s="34"/>
    </row>
    <row r="33" spans="1:59" s="2" customFormat="1" ht="24.95" customHeight="1">
      <c r="A33" s="62"/>
      <c r="B33" s="63"/>
      <c r="C33" s="64"/>
      <c r="D33" s="65"/>
      <c r="E33" s="65"/>
      <c r="F33" s="65"/>
      <c r="G33" s="65"/>
      <c r="H33" s="65"/>
      <c r="I33" s="65"/>
      <c r="J33" s="65"/>
      <c r="K33" s="65"/>
      <c r="L33" s="66"/>
      <c r="M33" s="66"/>
      <c r="N33" s="67"/>
      <c r="O33" s="67"/>
      <c r="P33" s="67"/>
      <c r="Q33" s="67"/>
      <c r="R33" s="68"/>
      <c r="S33" s="67"/>
      <c r="T33" s="68"/>
      <c r="U33" s="67"/>
      <c r="V33" s="67"/>
      <c r="W33" s="67"/>
      <c r="X33" s="67"/>
      <c r="Y33" s="67"/>
      <c r="Z33" s="65"/>
      <c r="AA33" s="67"/>
      <c r="AB33" s="69"/>
      <c r="AC33" s="65"/>
      <c r="AD33" s="65"/>
      <c r="AE33" s="70"/>
      <c r="AF33" s="68"/>
      <c r="AG33" s="68"/>
      <c r="AH33" s="65"/>
      <c r="AI33" s="65"/>
      <c r="AJ33" s="65"/>
      <c r="AK33" s="65"/>
      <c r="AL33" s="65"/>
      <c r="AM33" s="71"/>
      <c r="AN33" s="71"/>
      <c r="AO33" s="72"/>
      <c r="AP33" s="73"/>
      <c r="AQ33" s="65"/>
      <c r="AR33" s="65"/>
      <c r="AS33" s="65"/>
      <c r="AT33" s="65"/>
      <c r="AZ33" s="35"/>
      <c r="BA33" s="34"/>
      <c r="BB33" s="34"/>
      <c r="BC33" s="34"/>
      <c r="BD33" s="35"/>
      <c r="BE33" s="34"/>
      <c r="BF33" s="34"/>
      <c r="BG33" s="34"/>
    </row>
    <row r="34" spans="1:59" s="2" customFormat="1" ht="24.95" customHeight="1">
      <c r="A34" s="62"/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6"/>
      <c r="M34" s="66"/>
      <c r="N34" s="67"/>
      <c r="O34" s="67"/>
      <c r="P34" s="67"/>
      <c r="Q34" s="67"/>
      <c r="R34" s="68"/>
      <c r="S34" s="67"/>
      <c r="T34" s="68"/>
      <c r="U34" s="67"/>
      <c r="V34" s="67"/>
      <c r="W34" s="67"/>
      <c r="X34" s="67"/>
      <c r="Y34" s="67"/>
      <c r="Z34" s="65"/>
      <c r="AA34" s="67"/>
      <c r="AB34" s="69"/>
      <c r="AC34" s="65"/>
      <c r="AD34" s="65"/>
      <c r="AE34" s="70"/>
      <c r="AF34" s="68"/>
      <c r="AG34" s="68"/>
      <c r="AH34" s="65"/>
      <c r="AI34" s="65"/>
      <c r="AJ34" s="65"/>
      <c r="AK34" s="65"/>
      <c r="AL34" s="65"/>
      <c r="AM34" s="71"/>
      <c r="AN34" s="71"/>
      <c r="AO34" s="72"/>
      <c r="AP34" s="73"/>
      <c r="AQ34" s="65"/>
      <c r="AR34" s="65"/>
      <c r="AS34" s="65"/>
      <c r="AT34" s="65"/>
      <c r="AZ34" s="35"/>
      <c r="BA34" s="34"/>
      <c r="BB34" s="34"/>
      <c r="BC34" s="34"/>
      <c r="BD34" s="35"/>
      <c r="BE34" s="34"/>
      <c r="BF34" s="34"/>
      <c r="BG34" s="36"/>
    </row>
    <row r="35" spans="1:59" s="2" customFormat="1" ht="24.95" customHeight="1">
      <c r="A35" s="62"/>
      <c r="B35" s="63"/>
      <c r="C35" s="64"/>
      <c r="D35" s="65"/>
      <c r="E35" s="65"/>
      <c r="F35" s="65"/>
      <c r="G35" s="65"/>
      <c r="H35" s="65"/>
      <c r="I35" s="65"/>
      <c r="J35" s="65"/>
      <c r="K35" s="65"/>
      <c r="L35" s="66"/>
      <c r="M35" s="66"/>
      <c r="N35" s="67"/>
      <c r="O35" s="67"/>
      <c r="P35" s="67"/>
      <c r="Q35" s="67"/>
      <c r="R35" s="68"/>
      <c r="S35" s="67"/>
      <c r="T35" s="68"/>
      <c r="U35" s="67"/>
      <c r="V35" s="67"/>
      <c r="W35" s="67"/>
      <c r="X35" s="67"/>
      <c r="Y35" s="67"/>
      <c r="Z35" s="65"/>
      <c r="AA35" s="67"/>
      <c r="AB35" s="69"/>
      <c r="AC35" s="65"/>
      <c r="AD35" s="65"/>
      <c r="AE35" s="70"/>
      <c r="AF35" s="68"/>
      <c r="AG35" s="68"/>
      <c r="AH35" s="65"/>
      <c r="AI35" s="65"/>
      <c r="AJ35" s="65"/>
      <c r="AK35" s="65"/>
      <c r="AL35" s="65"/>
      <c r="AM35" s="71"/>
      <c r="AN35" s="71"/>
      <c r="AO35" s="72"/>
      <c r="AP35" s="73"/>
      <c r="AQ35" s="65"/>
      <c r="AR35" s="65"/>
      <c r="AS35" s="65"/>
      <c r="AT35" s="65"/>
      <c r="AZ35" s="35"/>
      <c r="BA35" s="34"/>
      <c r="BB35" s="34"/>
      <c r="BC35" s="34"/>
      <c r="BD35" s="35"/>
      <c r="BE35" s="34"/>
      <c r="BF35" s="34"/>
      <c r="BG35" s="34"/>
    </row>
    <row r="36" spans="1:59" s="2" customFormat="1" ht="24.95" customHeight="1">
      <c r="A36" s="62"/>
      <c r="B36" s="63"/>
      <c r="C36" s="64"/>
      <c r="D36" s="65"/>
      <c r="E36" s="65"/>
      <c r="F36" s="65"/>
      <c r="G36" s="65"/>
      <c r="H36" s="65"/>
      <c r="I36" s="65"/>
      <c r="J36" s="65"/>
      <c r="K36" s="65"/>
      <c r="L36" s="66"/>
      <c r="M36" s="66"/>
      <c r="N36" s="67"/>
      <c r="O36" s="67"/>
      <c r="P36" s="67"/>
      <c r="Q36" s="67"/>
      <c r="R36" s="68"/>
      <c r="S36" s="67"/>
      <c r="T36" s="68"/>
      <c r="U36" s="67"/>
      <c r="V36" s="67"/>
      <c r="W36" s="67"/>
      <c r="X36" s="67"/>
      <c r="Y36" s="67"/>
      <c r="Z36" s="65"/>
      <c r="AA36" s="67"/>
      <c r="AB36" s="69"/>
      <c r="AC36" s="65"/>
      <c r="AD36" s="65"/>
      <c r="AE36" s="70"/>
      <c r="AF36" s="68"/>
      <c r="AG36" s="68"/>
      <c r="AH36" s="65"/>
      <c r="AI36" s="65"/>
      <c r="AJ36" s="65"/>
      <c r="AK36" s="65"/>
      <c r="AL36" s="65"/>
      <c r="AM36" s="71"/>
      <c r="AN36" s="71"/>
      <c r="AO36" s="72"/>
      <c r="AP36" s="73"/>
      <c r="AQ36" s="65"/>
      <c r="AR36" s="65"/>
      <c r="AS36" s="65"/>
      <c r="AT36" s="65"/>
      <c r="AZ36" s="34"/>
      <c r="BA36" s="34"/>
      <c r="BB36" s="34"/>
      <c r="BC36" s="34"/>
      <c r="BD36" s="34"/>
      <c r="BE36" s="34"/>
      <c r="BF36" s="34"/>
      <c r="BG36" s="34"/>
    </row>
    <row r="37" spans="1:59" s="2" customFormat="1" ht="24.95" customHeight="1">
      <c r="A37" s="62"/>
      <c r="B37" s="63"/>
      <c r="C37" s="64"/>
      <c r="D37" s="65"/>
      <c r="E37" s="65"/>
      <c r="F37" s="65"/>
      <c r="G37" s="65"/>
      <c r="H37" s="65"/>
      <c r="I37" s="65"/>
      <c r="J37" s="65"/>
      <c r="K37" s="65"/>
      <c r="L37" s="66"/>
      <c r="M37" s="66"/>
      <c r="N37" s="67"/>
      <c r="O37" s="67"/>
      <c r="P37" s="67"/>
      <c r="Q37" s="67"/>
      <c r="R37" s="68"/>
      <c r="S37" s="67"/>
      <c r="T37" s="68"/>
      <c r="U37" s="67"/>
      <c r="V37" s="67"/>
      <c r="W37" s="67"/>
      <c r="X37" s="67"/>
      <c r="Y37" s="67"/>
      <c r="Z37" s="65"/>
      <c r="AA37" s="67"/>
      <c r="AB37" s="69"/>
      <c r="AC37" s="65"/>
      <c r="AD37" s="65"/>
      <c r="AE37" s="70"/>
      <c r="AF37" s="68"/>
      <c r="AG37" s="68"/>
      <c r="AH37" s="65"/>
      <c r="AI37" s="65"/>
      <c r="AJ37" s="65"/>
      <c r="AK37" s="65"/>
      <c r="AL37" s="65"/>
      <c r="AM37" s="71"/>
      <c r="AN37" s="71"/>
      <c r="AO37" s="72"/>
      <c r="AP37" s="73"/>
      <c r="AQ37" s="65"/>
      <c r="AR37" s="65"/>
      <c r="AS37" s="65"/>
      <c r="AT37" s="65"/>
      <c r="AZ37" s="35"/>
      <c r="BA37" s="34"/>
      <c r="BB37" s="34"/>
      <c r="BC37" s="34"/>
      <c r="BD37" s="35"/>
      <c r="BE37" s="34"/>
      <c r="BF37" s="34"/>
      <c r="BG37" s="34"/>
    </row>
    <row r="38" spans="1:59" s="2" customFormat="1" ht="24.95" customHeight="1">
      <c r="A38" s="62"/>
      <c r="B38" s="63"/>
      <c r="C38" s="64"/>
      <c r="D38" s="65"/>
      <c r="E38" s="65"/>
      <c r="F38" s="65"/>
      <c r="G38" s="65"/>
      <c r="H38" s="65"/>
      <c r="I38" s="65"/>
      <c r="J38" s="65"/>
      <c r="K38" s="65"/>
      <c r="L38" s="66"/>
      <c r="M38" s="66"/>
      <c r="N38" s="67"/>
      <c r="O38" s="67"/>
      <c r="P38" s="67"/>
      <c r="Q38" s="67"/>
      <c r="R38" s="68"/>
      <c r="S38" s="67"/>
      <c r="T38" s="68"/>
      <c r="U38" s="67"/>
      <c r="V38" s="67"/>
      <c r="W38" s="67"/>
      <c r="X38" s="67"/>
      <c r="Y38" s="67"/>
      <c r="Z38" s="65"/>
      <c r="AA38" s="67"/>
      <c r="AB38" s="69"/>
      <c r="AC38" s="65"/>
      <c r="AD38" s="65"/>
      <c r="AE38" s="70"/>
      <c r="AF38" s="68"/>
      <c r="AG38" s="68"/>
      <c r="AH38" s="65"/>
      <c r="AI38" s="65"/>
      <c r="AJ38" s="65"/>
      <c r="AK38" s="65"/>
      <c r="AL38" s="65"/>
      <c r="AM38" s="71"/>
      <c r="AN38" s="71"/>
      <c r="AO38" s="72"/>
      <c r="AP38" s="73"/>
      <c r="AQ38" s="65"/>
      <c r="AR38" s="65"/>
      <c r="AS38" s="65"/>
      <c r="AT38" s="65"/>
      <c r="AZ38" s="35"/>
      <c r="BA38" s="34"/>
      <c r="BB38" s="34"/>
      <c r="BC38" s="36"/>
      <c r="BD38" s="35"/>
      <c r="BE38" s="34"/>
      <c r="BF38" s="34"/>
      <c r="BG38" s="34"/>
    </row>
    <row r="39" spans="1:59" s="2" customFormat="1" ht="24.95" customHeight="1">
      <c r="A39" s="62"/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6"/>
      <c r="M39" s="66"/>
      <c r="N39" s="67"/>
      <c r="O39" s="67"/>
      <c r="P39" s="67"/>
      <c r="Q39" s="67"/>
      <c r="R39" s="68"/>
      <c r="S39" s="67"/>
      <c r="T39" s="68"/>
      <c r="U39" s="67"/>
      <c r="V39" s="67"/>
      <c r="W39" s="67"/>
      <c r="X39" s="67"/>
      <c r="Y39" s="67"/>
      <c r="Z39" s="65"/>
      <c r="AA39" s="67"/>
      <c r="AB39" s="69"/>
      <c r="AC39" s="65"/>
      <c r="AD39" s="65"/>
      <c r="AE39" s="70"/>
      <c r="AF39" s="68"/>
      <c r="AG39" s="68"/>
      <c r="AH39" s="65"/>
      <c r="AI39" s="65"/>
      <c r="AJ39" s="65"/>
      <c r="AK39" s="65"/>
      <c r="AL39" s="65"/>
      <c r="AM39" s="71"/>
      <c r="AN39" s="71"/>
      <c r="AO39" s="72"/>
      <c r="AP39" s="73"/>
      <c r="AQ39" s="65"/>
      <c r="AR39" s="65"/>
      <c r="AS39" s="65"/>
      <c r="AT39" s="65"/>
      <c r="AZ39" s="35"/>
      <c r="BA39" s="34"/>
      <c r="BB39" s="34"/>
      <c r="BC39" s="34"/>
      <c r="BD39" s="35"/>
      <c r="BE39" s="34"/>
      <c r="BF39" s="34"/>
      <c r="BG39" s="34"/>
    </row>
    <row r="40" spans="1:59" s="2" customFormat="1" ht="24.95" customHeight="1">
      <c r="A40" s="62"/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6"/>
      <c r="M40" s="66"/>
      <c r="N40" s="67"/>
      <c r="O40" s="67"/>
      <c r="P40" s="67"/>
      <c r="Q40" s="67"/>
      <c r="R40" s="68"/>
      <c r="S40" s="67"/>
      <c r="T40" s="68"/>
      <c r="U40" s="67"/>
      <c r="V40" s="67"/>
      <c r="W40" s="67"/>
      <c r="X40" s="67"/>
      <c r="Y40" s="67"/>
      <c r="Z40" s="65"/>
      <c r="AA40" s="67"/>
      <c r="AB40" s="69"/>
      <c r="AC40" s="65"/>
      <c r="AD40" s="65"/>
      <c r="AE40" s="70"/>
      <c r="AF40" s="68"/>
      <c r="AG40" s="68"/>
      <c r="AH40" s="65"/>
      <c r="AI40" s="65"/>
      <c r="AJ40" s="65"/>
      <c r="AK40" s="65"/>
      <c r="AL40" s="65"/>
      <c r="AM40" s="71"/>
      <c r="AN40" s="71"/>
      <c r="AO40" s="72"/>
      <c r="AP40" s="73"/>
      <c r="AQ40" s="65"/>
      <c r="AR40" s="65"/>
      <c r="AS40" s="65"/>
      <c r="AT40" s="65"/>
      <c r="AZ40" s="35"/>
      <c r="BA40" s="34"/>
      <c r="BB40" s="34"/>
      <c r="BC40" s="36"/>
      <c r="BD40" s="35"/>
      <c r="BE40" s="34"/>
      <c r="BF40" s="34"/>
      <c r="BG40" s="36"/>
    </row>
    <row r="41" spans="1:59" s="2" customFormat="1" ht="24.95" customHeight="1">
      <c r="A41" s="62"/>
      <c r="B41" s="63"/>
      <c r="C41" s="75"/>
      <c r="D41" s="65"/>
      <c r="E41" s="65"/>
      <c r="F41" s="65"/>
      <c r="G41" s="65"/>
      <c r="H41" s="65"/>
      <c r="I41" s="65"/>
      <c r="J41" s="65"/>
      <c r="K41" s="76"/>
      <c r="L41" s="66"/>
      <c r="M41" s="66"/>
      <c r="N41" s="67"/>
      <c r="O41" s="67"/>
      <c r="P41" s="67"/>
      <c r="Q41" s="67"/>
      <c r="R41" s="68"/>
      <c r="S41" s="67"/>
      <c r="T41" s="68"/>
      <c r="U41" s="67"/>
      <c r="V41" s="67"/>
      <c r="W41" s="67"/>
      <c r="X41" s="67"/>
      <c r="Y41" s="67"/>
      <c r="Z41" s="65"/>
      <c r="AA41" s="67"/>
      <c r="AB41" s="69"/>
      <c r="AC41" s="65"/>
      <c r="AD41" s="65"/>
      <c r="AE41" s="70"/>
      <c r="AF41" s="68"/>
      <c r="AG41" s="68"/>
      <c r="AH41" s="77"/>
      <c r="AI41" s="65"/>
      <c r="AJ41" s="65"/>
      <c r="AK41" s="65"/>
      <c r="AL41" s="65"/>
      <c r="AM41" s="78"/>
      <c r="AN41" s="71"/>
      <c r="AO41" s="72"/>
      <c r="AP41" s="79"/>
      <c r="AQ41" s="65"/>
      <c r="AR41" s="65"/>
      <c r="AS41" s="65"/>
      <c r="AT41" s="65"/>
      <c r="AZ41" s="35"/>
      <c r="BA41" s="34"/>
      <c r="BB41" s="34"/>
      <c r="BC41" s="36"/>
      <c r="BD41" s="35"/>
      <c r="BE41" s="34"/>
      <c r="BF41" s="34"/>
      <c r="BG41" s="34"/>
    </row>
    <row r="42" spans="1:59" s="2" customFormat="1" ht="24.95" customHeight="1">
      <c r="A42" s="62"/>
      <c r="B42" s="63"/>
      <c r="C42" s="64"/>
      <c r="D42" s="65"/>
      <c r="E42" s="65"/>
      <c r="F42" s="65"/>
      <c r="G42" s="65"/>
      <c r="H42" s="65"/>
      <c r="I42" s="65"/>
      <c r="J42" s="65"/>
      <c r="K42" s="65"/>
      <c r="L42" s="66"/>
      <c r="M42" s="66"/>
      <c r="N42" s="67"/>
      <c r="O42" s="67"/>
      <c r="P42" s="67"/>
      <c r="Q42" s="67"/>
      <c r="R42" s="68"/>
      <c r="S42" s="67"/>
      <c r="T42" s="68"/>
      <c r="U42" s="67"/>
      <c r="V42" s="67"/>
      <c r="W42" s="67"/>
      <c r="X42" s="67"/>
      <c r="Y42" s="67"/>
      <c r="Z42" s="65"/>
      <c r="AA42" s="67"/>
      <c r="AB42" s="69"/>
      <c r="AC42" s="65"/>
      <c r="AD42" s="65"/>
      <c r="AE42" s="70"/>
      <c r="AF42" s="68"/>
      <c r="AG42" s="68"/>
      <c r="AH42" s="65"/>
      <c r="AI42" s="65"/>
      <c r="AJ42" s="65"/>
      <c r="AK42" s="65"/>
      <c r="AL42" s="65"/>
      <c r="AM42" s="71"/>
      <c r="AN42" s="71"/>
      <c r="AO42" s="72"/>
      <c r="AP42" s="73"/>
      <c r="AQ42" s="65"/>
      <c r="AR42" s="65"/>
      <c r="AS42" s="65"/>
      <c r="AT42" s="65"/>
      <c r="AZ42" s="35"/>
      <c r="BA42" s="34"/>
      <c r="BB42" s="34"/>
      <c r="BC42" s="36"/>
      <c r="BD42" s="35"/>
      <c r="BE42" s="34"/>
      <c r="BF42" s="34"/>
      <c r="BG42" s="36"/>
    </row>
    <row r="43" spans="1:59" s="2" customFormat="1" ht="24.95" customHeight="1">
      <c r="A43" s="62"/>
      <c r="B43" s="63"/>
      <c r="C43" s="64"/>
      <c r="D43" s="65"/>
      <c r="E43" s="65"/>
      <c r="F43" s="65"/>
      <c r="G43" s="65"/>
      <c r="H43" s="65"/>
      <c r="I43" s="65"/>
      <c r="J43" s="65"/>
      <c r="K43" s="65"/>
      <c r="L43" s="66"/>
      <c r="M43" s="66"/>
      <c r="N43" s="67"/>
      <c r="O43" s="67"/>
      <c r="P43" s="67"/>
      <c r="Q43" s="67"/>
      <c r="R43" s="68"/>
      <c r="S43" s="67"/>
      <c r="T43" s="68"/>
      <c r="U43" s="67"/>
      <c r="V43" s="67"/>
      <c r="W43" s="67"/>
      <c r="X43" s="67"/>
      <c r="Y43" s="67"/>
      <c r="Z43" s="65"/>
      <c r="AA43" s="67"/>
      <c r="AB43" s="69"/>
      <c r="AC43" s="65"/>
      <c r="AD43" s="65"/>
      <c r="AE43" s="70"/>
      <c r="AF43" s="68"/>
      <c r="AG43" s="68"/>
      <c r="AH43" s="65"/>
      <c r="AI43" s="65"/>
      <c r="AJ43" s="65"/>
      <c r="AK43" s="65"/>
      <c r="AL43" s="65"/>
      <c r="AM43" s="71"/>
      <c r="AN43" s="71"/>
      <c r="AO43" s="72"/>
      <c r="AP43" s="73"/>
      <c r="AQ43" s="65"/>
      <c r="AR43" s="65"/>
      <c r="AS43" s="65"/>
      <c r="AT43" s="65"/>
      <c r="AZ43" s="35"/>
      <c r="BA43" s="34"/>
      <c r="BB43" s="34"/>
      <c r="BC43" s="34"/>
      <c r="BD43" s="35"/>
      <c r="BE43" s="34"/>
      <c r="BF43" s="34"/>
      <c r="BG43" s="34"/>
    </row>
    <row r="44" spans="1:59" s="2" customFormat="1" ht="24" customHeight="1">
      <c r="A44" s="62"/>
      <c r="B44" s="63"/>
      <c r="C44" s="64"/>
      <c r="D44" s="65"/>
      <c r="E44" s="65"/>
      <c r="F44" s="65"/>
      <c r="G44" s="65"/>
      <c r="H44" s="65"/>
      <c r="I44" s="65"/>
      <c r="J44" s="65"/>
      <c r="K44" s="65"/>
      <c r="L44" s="66"/>
      <c r="M44" s="66"/>
      <c r="N44" s="67"/>
      <c r="O44" s="67"/>
      <c r="P44" s="67"/>
      <c r="Q44" s="67"/>
      <c r="R44" s="68"/>
      <c r="S44" s="67"/>
      <c r="T44" s="68"/>
      <c r="U44" s="67"/>
      <c r="V44" s="67"/>
      <c r="W44" s="67"/>
      <c r="X44" s="67"/>
      <c r="Y44" s="67"/>
      <c r="Z44" s="65"/>
      <c r="AA44" s="67"/>
      <c r="AB44" s="69"/>
      <c r="AC44" s="65"/>
      <c r="AD44" s="65"/>
      <c r="AE44" s="70"/>
      <c r="AF44" s="68"/>
      <c r="AG44" s="68"/>
      <c r="AH44" s="65"/>
      <c r="AI44" s="65"/>
      <c r="AJ44" s="65"/>
      <c r="AK44" s="65"/>
      <c r="AL44" s="65"/>
      <c r="AM44" s="71"/>
      <c r="AN44" s="71"/>
      <c r="AO44" s="72"/>
      <c r="AP44" s="73"/>
      <c r="AQ44" s="65"/>
      <c r="AR44" s="65"/>
      <c r="AS44" s="65"/>
      <c r="AT44" s="65"/>
      <c r="AZ44" s="35"/>
      <c r="BA44" s="34"/>
      <c r="BB44" s="34"/>
      <c r="BC44" s="36"/>
      <c r="BD44" s="35"/>
      <c r="BE44" s="34"/>
      <c r="BF44" s="34"/>
      <c r="BG44" s="36"/>
    </row>
    <row r="45" spans="1:59" s="2" customFormat="1" ht="24" customHeight="1">
      <c r="A45" s="62"/>
      <c r="B45" s="63"/>
      <c r="C45" s="64"/>
      <c r="D45" s="65"/>
      <c r="E45" s="65"/>
      <c r="F45" s="65"/>
      <c r="G45" s="65"/>
      <c r="H45" s="65"/>
      <c r="I45" s="65"/>
      <c r="J45" s="65"/>
      <c r="K45" s="65"/>
      <c r="L45" s="66"/>
      <c r="M45" s="66"/>
      <c r="N45" s="67"/>
      <c r="O45" s="67"/>
      <c r="P45" s="67"/>
      <c r="Q45" s="67"/>
      <c r="R45" s="68"/>
      <c r="S45" s="67"/>
      <c r="T45" s="68"/>
      <c r="U45" s="67"/>
      <c r="V45" s="67"/>
      <c r="W45" s="67"/>
      <c r="X45" s="67"/>
      <c r="Y45" s="67"/>
      <c r="Z45" s="65"/>
      <c r="AA45" s="67"/>
      <c r="AB45" s="69"/>
      <c r="AC45" s="65"/>
      <c r="AD45" s="65"/>
      <c r="AE45" s="70"/>
      <c r="AF45" s="68"/>
      <c r="AG45" s="68"/>
      <c r="AH45" s="65"/>
      <c r="AI45" s="65"/>
      <c r="AJ45" s="65"/>
      <c r="AK45" s="65"/>
      <c r="AL45" s="65"/>
      <c r="AM45" s="71"/>
      <c r="AN45" s="71"/>
      <c r="AO45" s="72"/>
      <c r="AP45" s="73"/>
      <c r="AQ45" s="65"/>
      <c r="AR45" s="65"/>
      <c r="AS45" s="65"/>
      <c r="AT45" s="65"/>
      <c r="AZ45" s="35"/>
      <c r="BA45" s="34"/>
      <c r="BB45" s="34"/>
      <c r="BC45" s="36"/>
      <c r="BD45" s="35"/>
      <c r="BE45" s="34"/>
      <c r="BF45" s="34"/>
      <c r="BG45" s="36"/>
    </row>
    <row r="46" spans="1:59" s="2" customFormat="1" ht="24" customHeight="1">
      <c r="A46" s="62"/>
      <c r="B46" s="63"/>
      <c r="C46" s="75"/>
      <c r="D46" s="65"/>
      <c r="E46" s="65"/>
      <c r="F46" s="65"/>
      <c r="G46" s="65"/>
      <c r="H46" s="65"/>
      <c r="I46" s="65"/>
      <c r="J46" s="65"/>
      <c r="K46" s="76"/>
      <c r="L46" s="66"/>
      <c r="M46" s="66"/>
      <c r="N46" s="67"/>
      <c r="O46" s="67"/>
      <c r="P46" s="67"/>
      <c r="Q46" s="67"/>
      <c r="R46" s="68"/>
      <c r="S46" s="67"/>
      <c r="T46" s="68"/>
      <c r="U46" s="67"/>
      <c r="V46" s="67"/>
      <c r="W46" s="67"/>
      <c r="X46" s="67"/>
      <c r="Y46" s="67"/>
      <c r="Z46" s="65"/>
      <c r="AA46" s="67"/>
      <c r="AB46" s="69"/>
      <c r="AC46" s="65"/>
      <c r="AD46" s="65"/>
      <c r="AE46" s="70"/>
      <c r="AF46" s="68"/>
      <c r="AG46" s="68"/>
      <c r="AH46" s="77"/>
      <c r="AI46" s="65"/>
      <c r="AJ46" s="65"/>
      <c r="AK46" s="65"/>
      <c r="AL46" s="65"/>
      <c r="AM46" s="78"/>
      <c r="AN46" s="71"/>
      <c r="AO46" s="72"/>
      <c r="AP46" s="79"/>
      <c r="AQ46" s="65"/>
      <c r="AR46" s="65"/>
      <c r="AS46" s="65"/>
      <c r="AT46" s="65"/>
      <c r="AZ46" s="35"/>
      <c r="BA46" s="34"/>
      <c r="BB46" s="34"/>
      <c r="BC46" s="34"/>
      <c r="BD46" s="35"/>
      <c r="BE46" s="34"/>
      <c r="BF46" s="34"/>
      <c r="BG46" s="34"/>
    </row>
    <row r="47" spans="1:59" s="2" customFormat="1" ht="24" customHeight="1">
      <c r="A47" s="62"/>
      <c r="B47" s="63"/>
      <c r="C47" s="64"/>
      <c r="D47" s="65"/>
      <c r="E47" s="65"/>
      <c r="F47" s="65"/>
      <c r="G47" s="65"/>
      <c r="H47" s="65"/>
      <c r="I47" s="65"/>
      <c r="J47" s="65"/>
      <c r="K47" s="76"/>
      <c r="L47" s="66"/>
      <c r="M47" s="66"/>
      <c r="N47" s="67"/>
      <c r="O47" s="67"/>
      <c r="P47" s="67"/>
      <c r="Q47" s="67"/>
      <c r="R47" s="68"/>
      <c r="S47" s="67"/>
      <c r="T47" s="68"/>
      <c r="U47" s="67"/>
      <c r="V47" s="67"/>
      <c r="W47" s="67"/>
      <c r="X47" s="67"/>
      <c r="Y47" s="67"/>
      <c r="Z47" s="65"/>
      <c r="AA47" s="67"/>
      <c r="AB47" s="69"/>
      <c r="AC47" s="65"/>
      <c r="AD47" s="65"/>
      <c r="AE47" s="70"/>
      <c r="AF47" s="68"/>
      <c r="AG47" s="68"/>
      <c r="AH47" s="65"/>
      <c r="AI47" s="65"/>
      <c r="AJ47" s="65"/>
      <c r="AK47" s="65"/>
      <c r="AL47" s="65"/>
      <c r="AM47" s="71"/>
      <c r="AN47" s="71"/>
      <c r="AO47" s="72"/>
      <c r="AP47" s="73"/>
      <c r="AQ47" s="65"/>
      <c r="AR47" s="65"/>
      <c r="AS47" s="65"/>
      <c r="AT47" s="65"/>
      <c r="BD47" s="33"/>
      <c r="BE47" s="33"/>
      <c r="BF47" s="33"/>
      <c r="BG47" s="33"/>
    </row>
    <row r="48" spans="1:59" s="2" customFormat="1" ht="24" customHeight="1">
      <c r="A48" s="62"/>
      <c r="B48" s="63"/>
      <c r="C48" s="64"/>
      <c r="D48" s="65"/>
      <c r="E48" s="65"/>
      <c r="F48" s="65"/>
      <c r="G48" s="65"/>
      <c r="H48" s="65"/>
      <c r="I48" s="65"/>
      <c r="J48" s="65"/>
      <c r="K48" s="65"/>
      <c r="L48" s="66"/>
      <c r="M48" s="66"/>
      <c r="N48" s="67"/>
      <c r="O48" s="67"/>
      <c r="P48" s="67"/>
      <c r="Q48" s="67"/>
      <c r="R48" s="68"/>
      <c r="S48" s="67"/>
      <c r="T48" s="68"/>
      <c r="U48" s="67"/>
      <c r="V48" s="67"/>
      <c r="W48" s="67"/>
      <c r="X48" s="67"/>
      <c r="Y48" s="67"/>
      <c r="Z48" s="65"/>
      <c r="AA48" s="67"/>
      <c r="AB48" s="69"/>
      <c r="AC48" s="65"/>
      <c r="AD48" s="65"/>
      <c r="AE48" s="70"/>
      <c r="AF48" s="68"/>
      <c r="AG48" s="68"/>
      <c r="AH48" s="65"/>
      <c r="AI48" s="65"/>
      <c r="AJ48" s="65"/>
      <c r="AK48" s="65"/>
      <c r="AL48" s="65"/>
      <c r="AM48" s="71"/>
      <c r="AN48" s="71"/>
      <c r="AO48" s="72"/>
      <c r="AP48" s="73"/>
      <c r="AQ48" s="65"/>
      <c r="AR48" s="65"/>
      <c r="AS48" s="65"/>
      <c r="AT48" s="65"/>
      <c r="BD48" s="33"/>
      <c r="BE48" s="33"/>
      <c r="BF48" s="33"/>
      <c r="BG48" s="33"/>
    </row>
    <row r="49" spans="1:46" s="2" customFormat="1" ht="24" customHeight="1">
      <c r="A49" s="62"/>
      <c r="B49" s="63"/>
      <c r="C49" s="64"/>
      <c r="D49" s="65"/>
      <c r="E49" s="65"/>
      <c r="F49" s="65"/>
      <c r="G49" s="65"/>
      <c r="H49" s="65"/>
      <c r="I49" s="65"/>
      <c r="J49" s="65"/>
      <c r="K49" s="65"/>
      <c r="L49" s="66"/>
      <c r="M49" s="66"/>
      <c r="N49" s="67"/>
      <c r="O49" s="67"/>
      <c r="P49" s="67"/>
      <c r="Q49" s="67"/>
      <c r="R49" s="68"/>
      <c r="S49" s="67"/>
      <c r="T49" s="68"/>
      <c r="U49" s="67"/>
      <c r="V49" s="67"/>
      <c r="W49" s="67"/>
      <c r="X49" s="67"/>
      <c r="Y49" s="67"/>
      <c r="Z49" s="65"/>
      <c r="AA49" s="67"/>
      <c r="AB49" s="69"/>
      <c r="AC49" s="65"/>
      <c r="AD49" s="65"/>
      <c r="AE49" s="70"/>
      <c r="AF49" s="68"/>
      <c r="AG49" s="68"/>
      <c r="AH49" s="65"/>
      <c r="AI49" s="65"/>
      <c r="AJ49" s="65"/>
      <c r="AK49" s="65"/>
      <c r="AL49" s="65"/>
      <c r="AM49" s="71"/>
      <c r="AN49" s="71"/>
      <c r="AO49" s="72"/>
      <c r="AP49" s="73"/>
      <c r="AQ49" s="65"/>
      <c r="AR49" s="65"/>
      <c r="AS49" s="65"/>
      <c r="AT49" s="65"/>
    </row>
    <row r="50" spans="1:46" s="2" customFormat="1" ht="24" customHeight="1">
      <c r="A50" s="62"/>
      <c r="B50" s="63"/>
      <c r="C50" s="64"/>
      <c r="D50" s="65"/>
      <c r="E50" s="65"/>
      <c r="F50" s="65"/>
      <c r="G50" s="65"/>
      <c r="H50" s="65"/>
      <c r="I50" s="65"/>
      <c r="J50" s="65"/>
      <c r="K50" s="65"/>
      <c r="L50" s="66"/>
      <c r="M50" s="66"/>
      <c r="N50" s="67"/>
      <c r="O50" s="67"/>
      <c r="P50" s="67"/>
      <c r="Q50" s="67"/>
      <c r="R50" s="68"/>
      <c r="S50" s="67"/>
      <c r="T50" s="68"/>
      <c r="U50" s="67"/>
      <c r="V50" s="67"/>
      <c r="W50" s="67"/>
      <c r="X50" s="67"/>
      <c r="Y50" s="67"/>
      <c r="Z50" s="65"/>
      <c r="AA50" s="67"/>
      <c r="AB50" s="69"/>
      <c r="AC50" s="65"/>
      <c r="AD50" s="65"/>
      <c r="AE50" s="70"/>
      <c r="AF50" s="68"/>
      <c r="AG50" s="68"/>
      <c r="AH50" s="65"/>
      <c r="AI50" s="65"/>
      <c r="AJ50" s="65"/>
      <c r="AK50" s="65"/>
      <c r="AL50" s="65"/>
      <c r="AM50" s="71"/>
      <c r="AN50" s="71"/>
      <c r="AO50" s="72"/>
      <c r="AP50" s="73"/>
      <c r="AQ50" s="65"/>
      <c r="AR50" s="65"/>
      <c r="AS50" s="65"/>
      <c r="AT50" s="65"/>
    </row>
    <row r="51" spans="1:46" s="2" customFormat="1" ht="24" customHeight="1">
      <c r="A51" s="62"/>
      <c r="B51" s="63"/>
      <c r="C51" s="64"/>
      <c r="D51" s="65"/>
      <c r="E51" s="65"/>
      <c r="F51" s="65"/>
      <c r="G51" s="65"/>
      <c r="H51" s="65"/>
      <c r="I51" s="65"/>
      <c r="J51" s="65"/>
      <c r="K51" s="65"/>
      <c r="L51" s="66"/>
      <c r="M51" s="66"/>
      <c r="N51" s="67"/>
      <c r="O51" s="67"/>
      <c r="P51" s="67"/>
      <c r="Q51" s="67"/>
      <c r="R51" s="68"/>
      <c r="S51" s="67"/>
      <c r="T51" s="68"/>
      <c r="U51" s="67"/>
      <c r="V51" s="67"/>
      <c r="W51" s="67"/>
      <c r="X51" s="67"/>
      <c r="Y51" s="67"/>
      <c r="Z51" s="65"/>
      <c r="AA51" s="67"/>
      <c r="AB51" s="69"/>
      <c r="AC51" s="65"/>
      <c r="AD51" s="65"/>
      <c r="AE51" s="70"/>
      <c r="AF51" s="68"/>
      <c r="AG51" s="68"/>
      <c r="AH51" s="65"/>
      <c r="AI51" s="65"/>
      <c r="AJ51" s="65"/>
      <c r="AK51" s="65"/>
      <c r="AL51" s="65"/>
      <c r="AM51" s="71"/>
      <c r="AN51" s="71"/>
      <c r="AO51" s="72"/>
      <c r="AP51" s="73"/>
      <c r="AQ51" s="65"/>
      <c r="AR51" s="65"/>
      <c r="AS51" s="65"/>
      <c r="AT51" s="65"/>
    </row>
    <row r="52" spans="1:46" s="2" customFormat="1" ht="24" customHeight="1">
      <c r="A52" s="62"/>
      <c r="B52" s="63"/>
      <c r="C52" s="64"/>
      <c r="D52" s="65"/>
      <c r="E52" s="65"/>
      <c r="F52" s="65"/>
      <c r="G52" s="65"/>
      <c r="H52" s="65"/>
      <c r="I52" s="65"/>
      <c r="J52" s="65"/>
      <c r="K52" s="65"/>
      <c r="L52" s="66"/>
      <c r="M52" s="66"/>
      <c r="N52" s="67"/>
      <c r="O52" s="67"/>
      <c r="P52" s="67"/>
      <c r="Q52" s="67"/>
      <c r="R52" s="68"/>
      <c r="S52" s="67"/>
      <c r="T52" s="68"/>
      <c r="U52" s="67"/>
      <c r="V52" s="67"/>
      <c r="W52" s="67"/>
      <c r="X52" s="67"/>
      <c r="Y52" s="67"/>
      <c r="Z52" s="65"/>
      <c r="AA52" s="67"/>
      <c r="AB52" s="69"/>
      <c r="AC52" s="65"/>
      <c r="AD52" s="65"/>
      <c r="AE52" s="70"/>
      <c r="AF52" s="68"/>
      <c r="AG52" s="68"/>
      <c r="AH52" s="65"/>
      <c r="AI52" s="65"/>
      <c r="AJ52" s="65"/>
      <c r="AK52" s="65"/>
      <c r="AL52" s="65"/>
      <c r="AM52" s="71"/>
      <c r="AN52" s="71"/>
      <c r="AO52" s="72"/>
      <c r="AP52" s="73"/>
      <c r="AQ52" s="65"/>
      <c r="AR52" s="65"/>
      <c r="AS52" s="65"/>
      <c r="AT52" s="65"/>
    </row>
    <row r="53" spans="1:46" s="2" customFormat="1" ht="24" customHeight="1">
      <c r="A53" s="62"/>
      <c r="B53" s="63"/>
      <c r="C53" s="64"/>
      <c r="D53" s="65"/>
      <c r="E53" s="65"/>
      <c r="F53" s="80"/>
      <c r="G53" s="80"/>
      <c r="H53" s="80"/>
      <c r="I53" s="80"/>
      <c r="J53" s="65"/>
      <c r="K53" s="65"/>
      <c r="L53" s="66"/>
      <c r="M53" s="66"/>
      <c r="N53" s="67"/>
      <c r="O53" s="67"/>
      <c r="P53" s="67"/>
      <c r="Q53" s="67"/>
      <c r="R53" s="68"/>
      <c r="S53" s="67"/>
      <c r="T53" s="68"/>
      <c r="U53" s="67"/>
      <c r="V53" s="67"/>
      <c r="W53" s="67"/>
      <c r="X53" s="67"/>
      <c r="Y53" s="67"/>
      <c r="Z53" s="65"/>
      <c r="AA53" s="67"/>
      <c r="AB53" s="69"/>
      <c r="AC53" s="65"/>
      <c r="AD53" s="65"/>
      <c r="AE53" s="70"/>
      <c r="AF53" s="68"/>
      <c r="AG53" s="68"/>
      <c r="AH53" s="65"/>
      <c r="AI53" s="65"/>
      <c r="AJ53" s="65"/>
      <c r="AK53" s="65"/>
      <c r="AL53" s="65"/>
      <c r="AM53" s="71"/>
      <c r="AN53" s="71"/>
      <c r="AO53" s="72"/>
      <c r="AP53" s="73"/>
      <c r="AQ53" s="65"/>
      <c r="AR53" s="65"/>
      <c r="AS53" s="65"/>
      <c r="AT53" s="65"/>
    </row>
    <row r="54" spans="1:46" s="2" customFormat="1" ht="24" customHeight="1">
      <c r="A54" s="62"/>
      <c r="B54" s="63"/>
      <c r="C54" s="75"/>
      <c r="D54" s="65"/>
      <c r="E54" s="65"/>
      <c r="F54" s="65"/>
      <c r="G54" s="65"/>
      <c r="H54" s="65"/>
      <c r="I54" s="65"/>
      <c r="J54" s="65"/>
      <c r="K54" s="76"/>
      <c r="L54" s="66"/>
      <c r="M54" s="66"/>
      <c r="N54" s="67"/>
      <c r="O54" s="67"/>
      <c r="P54" s="67"/>
      <c r="Q54" s="67"/>
      <c r="R54" s="68"/>
      <c r="S54" s="67"/>
      <c r="T54" s="68"/>
      <c r="U54" s="67"/>
      <c r="V54" s="67"/>
      <c r="W54" s="67"/>
      <c r="X54" s="67"/>
      <c r="Y54" s="67"/>
      <c r="Z54" s="65"/>
      <c r="AA54" s="67"/>
      <c r="AB54" s="69"/>
      <c r="AC54" s="65"/>
      <c r="AD54" s="65"/>
      <c r="AE54" s="70"/>
      <c r="AF54" s="68"/>
      <c r="AG54" s="68"/>
      <c r="AH54" s="77"/>
      <c r="AI54" s="65"/>
      <c r="AJ54" s="65"/>
      <c r="AK54" s="65"/>
      <c r="AL54" s="65"/>
      <c r="AM54" s="78"/>
      <c r="AN54" s="71"/>
      <c r="AO54" s="72"/>
      <c r="AP54" s="79"/>
      <c r="AQ54" s="65"/>
      <c r="AR54" s="65"/>
      <c r="AS54" s="65"/>
      <c r="AT54" s="65"/>
    </row>
    <row r="55" spans="1:46" s="2" customFormat="1" ht="24" customHeight="1">
      <c r="A55" s="62"/>
      <c r="B55" s="63"/>
      <c r="C55" s="75"/>
      <c r="D55" s="65"/>
      <c r="E55" s="65"/>
      <c r="F55" s="65"/>
      <c r="G55" s="65"/>
      <c r="H55" s="65"/>
      <c r="I55" s="65"/>
      <c r="J55" s="65"/>
      <c r="K55" s="65"/>
      <c r="L55" s="66"/>
      <c r="M55" s="66"/>
      <c r="N55" s="67"/>
      <c r="O55" s="67"/>
      <c r="P55" s="67"/>
      <c r="Q55" s="67"/>
      <c r="R55" s="68"/>
      <c r="S55" s="67"/>
      <c r="T55" s="68"/>
      <c r="U55" s="67"/>
      <c r="V55" s="67"/>
      <c r="W55" s="67"/>
      <c r="X55" s="67"/>
      <c r="Y55" s="67"/>
      <c r="Z55" s="65"/>
      <c r="AA55" s="67"/>
      <c r="AB55" s="69"/>
      <c r="AC55" s="65"/>
      <c r="AD55" s="65"/>
      <c r="AE55" s="70"/>
      <c r="AF55" s="68"/>
      <c r="AG55" s="68"/>
      <c r="AH55" s="65"/>
      <c r="AI55" s="65"/>
      <c r="AJ55" s="65"/>
      <c r="AK55" s="65"/>
      <c r="AL55" s="65"/>
      <c r="AM55" s="78"/>
      <c r="AN55" s="71"/>
      <c r="AO55" s="72"/>
      <c r="AP55" s="73"/>
      <c r="AQ55" s="65"/>
      <c r="AR55" s="65"/>
      <c r="AS55" s="65"/>
      <c r="AT55" s="65"/>
    </row>
    <row r="56" spans="1:46" s="2" customFormat="1">
      <c r="A56" s="62"/>
      <c r="B56" s="63"/>
      <c r="C56" s="64"/>
      <c r="D56" s="65"/>
      <c r="E56" s="65"/>
      <c r="F56" s="65"/>
      <c r="G56" s="65"/>
      <c r="H56" s="65"/>
      <c r="I56" s="65"/>
      <c r="J56" s="65"/>
      <c r="K56" s="65"/>
      <c r="L56" s="66"/>
      <c r="M56" s="66"/>
      <c r="N56" s="67"/>
      <c r="O56" s="67"/>
      <c r="P56" s="67"/>
      <c r="Q56" s="67"/>
      <c r="R56" s="68"/>
      <c r="S56" s="67"/>
      <c r="T56" s="68"/>
      <c r="U56" s="67"/>
      <c r="V56" s="67"/>
      <c r="W56" s="67"/>
      <c r="X56" s="67"/>
      <c r="Y56" s="67"/>
      <c r="Z56" s="65"/>
      <c r="AA56" s="67"/>
      <c r="AB56" s="69"/>
      <c r="AC56" s="65"/>
      <c r="AD56" s="65"/>
      <c r="AE56" s="70"/>
      <c r="AF56" s="68"/>
      <c r="AG56" s="68"/>
      <c r="AH56" s="65"/>
      <c r="AI56" s="65"/>
      <c r="AJ56" s="65"/>
      <c r="AK56" s="65"/>
      <c r="AL56" s="65"/>
      <c r="AM56" s="71"/>
      <c r="AN56" s="71"/>
      <c r="AO56" s="72"/>
      <c r="AP56" s="73"/>
      <c r="AQ56" s="65"/>
      <c r="AR56" s="65"/>
      <c r="AS56" s="65"/>
      <c r="AT56" s="65"/>
    </row>
    <row r="57" spans="1:46" s="2" customFormat="1">
      <c r="A57" s="62"/>
      <c r="B57" s="63"/>
      <c r="C57" s="75"/>
      <c r="D57" s="65"/>
      <c r="E57" s="65"/>
      <c r="F57" s="65"/>
      <c r="G57" s="65"/>
      <c r="H57" s="65"/>
      <c r="I57" s="65"/>
      <c r="J57" s="65"/>
      <c r="K57" s="76"/>
      <c r="L57" s="66"/>
      <c r="M57" s="66"/>
      <c r="N57" s="67"/>
      <c r="O57" s="67"/>
      <c r="P57" s="67"/>
      <c r="Q57" s="67"/>
      <c r="R57" s="68"/>
      <c r="S57" s="67"/>
      <c r="T57" s="68"/>
      <c r="U57" s="67"/>
      <c r="V57" s="67"/>
      <c r="W57" s="67"/>
      <c r="X57" s="67"/>
      <c r="Y57" s="67"/>
      <c r="Z57" s="65"/>
      <c r="AA57" s="67"/>
      <c r="AB57" s="69"/>
      <c r="AC57" s="65"/>
      <c r="AD57" s="65"/>
      <c r="AE57" s="70"/>
      <c r="AF57" s="68"/>
      <c r="AG57" s="68"/>
      <c r="AH57" s="77"/>
      <c r="AI57" s="65"/>
      <c r="AJ57" s="65"/>
      <c r="AK57" s="65"/>
      <c r="AL57" s="65"/>
      <c r="AM57" s="78"/>
      <c r="AN57" s="71"/>
      <c r="AO57" s="72"/>
      <c r="AP57" s="79"/>
      <c r="AQ57" s="65"/>
      <c r="AR57" s="65"/>
      <c r="AS57" s="65"/>
      <c r="AT57" s="65"/>
    </row>
    <row r="58" spans="1:46" s="2" customFormat="1">
      <c r="A58" s="62"/>
      <c r="B58" s="63"/>
      <c r="C58" s="64"/>
      <c r="D58" s="65"/>
      <c r="E58" s="82"/>
      <c r="F58" s="65"/>
      <c r="G58" s="65"/>
      <c r="H58" s="65"/>
      <c r="I58" s="65"/>
      <c r="J58" s="65"/>
      <c r="K58" s="76"/>
      <c r="L58" s="66"/>
      <c r="M58" s="66"/>
      <c r="N58" s="67"/>
      <c r="O58" s="67"/>
      <c r="P58" s="67"/>
      <c r="Q58" s="67"/>
      <c r="R58" s="68"/>
      <c r="S58" s="67"/>
      <c r="T58" s="68"/>
      <c r="U58" s="67"/>
      <c r="V58" s="67"/>
      <c r="W58" s="67"/>
      <c r="X58" s="67"/>
      <c r="Y58" s="67"/>
      <c r="Z58" s="65"/>
      <c r="AA58" s="67"/>
      <c r="AB58" s="69"/>
      <c r="AC58" s="65"/>
      <c r="AD58" s="65"/>
      <c r="AE58" s="70"/>
      <c r="AF58" s="68"/>
      <c r="AG58" s="68"/>
      <c r="AH58" s="65"/>
      <c r="AI58" s="65"/>
      <c r="AJ58" s="65"/>
      <c r="AK58" s="65"/>
      <c r="AL58" s="65"/>
      <c r="AM58" s="71"/>
      <c r="AN58" s="71"/>
      <c r="AO58" s="72"/>
      <c r="AP58" s="73"/>
      <c r="AQ58" s="65"/>
      <c r="AR58" s="65"/>
      <c r="AS58" s="65"/>
      <c r="AT58" s="65"/>
    </row>
    <row r="59" spans="1:46" s="2" customFormat="1">
      <c r="A59" s="62"/>
      <c r="B59" s="63"/>
      <c r="C59" s="75"/>
      <c r="D59" s="65"/>
      <c r="E59" s="65"/>
      <c r="F59" s="65"/>
      <c r="G59" s="65"/>
      <c r="H59" s="65"/>
      <c r="I59" s="65"/>
      <c r="J59" s="65"/>
      <c r="K59" s="65"/>
      <c r="L59" s="66"/>
      <c r="M59" s="66"/>
      <c r="N59" s="67"/>
      <c r="O59" s="67"/>
      <c r="P59" s="67"/>
      <c r="Q59" s="67"/>
      <c r="R59" s="68"/>
      <c r="S59" s="67"/>
      <c r="T59" s="68"/>
      <c r="U59" s="67"/>
      <c r="V59" s="67"/>
      <c r="W59" s="67"/>
      <c r="X59" s="67"/>
      <c r="Y59" s="67"/>
      <c r="Z59" s="65"/>
      <c r="AA59" s="67"/>
      <c r="AB59" s="69"/>
      <c r="AC59" s="65"/>
      <c r="AD59" s="65"/>
      <c r="AE59" s="70"/>
      <c r="AF59" s="68"/>
      <c r="AG59" s="68"/>
      <c r="AH59" s="77"/>
      <c r="AI59" s="65"/>
      <c r="AJ59" s="65"/>
      <c r="AK59" s="65"/>
      <c r="AL59" s="65"/>
      <c r="AM59" s="78"/>
      <c r="AN59" s="71"/>
      <c r="AO59" s="72"/>
      <c r="AP59" s="79"/>
      <c r="AQ59" s="65"/>
      <c r="AR59" s="65"/>
      <c r="AS59" s="65"/>
      <c r="AT59" s="65"/>
    </row>
    <row r="60" spans="1:46" s="2" customFormat="1">
      <c r="A60" s="62"/>
      <c r="B60" s="63"/>
      <c r="C60" s="64"/>
      <c r="D60" s="65"/>
      <c r="E60" s="65"/>
      <c r="F60" s="65"/>
      <c r="G60" s="65"/>
      <c r="H60" s="65"/>
      <c r="I60" s="65"/>
      <c r="J60" s="65"/>
      <c r="K60" s="65"/>
      <c r="L60" s="66"/>
      <c r="M60" s="66"/>
      <c r="N60" s="67"/>
      <c r="O60" s="67"/>
      <c r="P60" s="67"/>
      <c r="Q60" s="67"/>
      <c r="R60" s="68"/>
      <c r="S60" s="67"/>
      <c r="T60" s="68"/>
      <c r="U60" s="67"/>
      <c r="V60" s="67"/>
      <c r="W60" s="67"/>
      <c r="X60" s="67"/>
      <c r="Y60" s="67"/>
      <c r="Z60" s="65"/>
      <c r="AA60" s="67"/>
      <c r="AB60" s="69"/>
      <c r="AC60" s="65"/>
      <c r="AD60" s="65"/>
      <c r="AE60" s="70"/>
      <c r="AF60" s="68"/>
      <c r="AG60" s="68"/>
      <c r="AH60" s="65"/>
      <c r="AI60" s="65"/>
      <c r="AJ60" s="65"/>
      <c r="AK60" s="65"/>
      <c r="AL60" s="65"/>
      <c r="AM60" s="71"/>
      <c r="AN60" s="71"/>
      <c r="AO60" s="72"/>
      <c r="AP60" s="73"/>
      <c r="AQ60" s="65"/>
      <c r="AR60" s="65"/>
      <c r="AS60" s="65"/>
      <c r="AT60" s="65"/>
    </row>
    <row r="61" spans="1:46" s="2" customFormat="1">
      <c r="A61" s="62"/>
      <c r="B61" s="63"/>
      <c r="C61" s="75"/>
      <c r="D61" s="65"/>
      <c r="E61" s="83"/>
      <c r="F61" s="65"/>
      <c r="G61" s="65"/>
      <c r="H61" s="65"/>
      <c r="I61" s="65"/>
      <c r="J61" s="65"/>
      <c r="K61" s="65"/>
      <c r="L61" s="66"/>
      <c r="M61" s="66"/>
      <c r="N61" s="67"/>
      <c r="O61" s="67"/>
      <c r="P61" s="67"/>
      <c r="Q61" s="67"/>
      <c r="R61" s="68"/>
      <c r="S61" s="67"/>
      <c r="T61" s="68"/>
      <c r="U61" s="67"/>
      <c r="V61" s="67"/>
      <c r="W61" s="67"/>
      <c r="X61" s="67"/>
      <c r="Y61" s="67"/>
      <c r="Z61" s="65"/>
      <c r="AA61" s="67"/>
      <c r="AB61" s="69"/>
      <c r="AC61" s="65"/>
      <c r="AD61" s="65"/>
      <c r="AE61" s="70"/>
      <c r="AF61" s="68"/>
      <c r="AG61" s="68"/>
      <c r="AH61" s="65"/>
      <c r="AI61" s="65"/>
      <c r="AJ61" s="65"/>
      <c r="AK61" s="65"/>
      <c r="AL61" s="65"/>
      <c r="AM61" s="78"/>
      <c r="AN61" s="71"/>
      <c r="AO61" s="72"/>
      <c r="AP61" s="84"/>
      <c r="AQ61" s="65"/>
      <c r="AR61" s="65"/>
      <c r="AS61" s="65"/>
      <c r="AT61" s="65"/>
    </row>
    <row r="62" spans="1:46" s="2" customFormat="1">
      <c r="A62" s="62"/>
      <c r="B62" s="63"/>
      <c r="C62" s="64"/>
      <c r="D62" s="65"/>
      <c r="E62" s="83"/>
      <c r="F62" s="65"/>
      <c r="G62" s="65"/>
      <c r="H62" s="65"/>
      <c r="I62" s="65"/>
      <c r="J62" s="65"/>
      <c r="K62" s="65"/>
      <c r="L62" s="66"/>
      <c r="M62" s="66"/>
      <c r="N62" s="67"/>
      <c r="O62" s="67"/>
      <c r="P62" s="67"/>
      <c r="Q62" s="67"/>
      <c r="R62" s="68"/>
      <c r="S62" s="67"/>
      <c r="T62" s="68"/>
      <c r="U62" s="67"/>
      <c r="V62" s="67"/>
      <c r="W62" s="67"/>
      <c r="X62" s="67"/>
      <c r="Y62" s="67"/>
      <c r="Z62" s="65"/>
      <c r="AA62" s="67"/>
      <c r="AB62" s="69"/>
      <c r="AC62" s="65"/>
      <c r="AD62" s="65"/>
      <c r="AE62" s="70"/>
      <c r="AF62" s="68"/>
      <c r="AG62" s="68"/>
      <c r="AH62" s="65"/>
      <c r="AI62" s="65"/>
      <c r="AJ62" s="65"/>
      <c r="AK62" s="65"/>
      <c r="AL62" s="65"/>
      <c r="AM62" s="71"/>
      <c r="AN62" s="71"/>
      <c r="AO62" s="72"/>
      <c r="AP62" s="73"/>
      <c r="AQ62" s="65"/>
      <c r="AR62" s="65"/>
      <c r="AS62" s="65"/>
      <c r="AT62" s="65"/>
    </row>
    <row r="63" spans="1:46" s="2" customFormat="1">
      <c r="A63" s="62"/>
      <c r="B63" s="63"/>
      <c r="C63" s="75"/>
      <c r="D63" s="65"/>
      <c r="E63" s="65"/>
      <c r="F63" s="65"/>
      <c r="G63" s="65"/>
      <c r="H63" s="65"/>
      <c r="I63" s="65"/>
      <c r="J63" s="65"/>
      <c r="K63" s="65"/>
      <c r="L63" s="66"/>
      <c r="M63" s="66"/>
      <c r="N63" s="67"/>
      <c r="O63" s="67"/>
      <c r="P63" s="67"/>
      <c r="Q63" s="67"/>
      <c r="R63" s="67"/>
      <c r="S63" s="67"/>
      <c r="T63" s="68"/>
      <c r="U63" s="67"/>
      <c r="V63" s="67"/>
      <c r="W63" s="67"/>
      <c r="X63" s="67"/>
      <c r="Y63" s="67"/>
      <c r="Z63" s="65"/>
      <c r="AA63" s="67"/>
      <c r="AB63" s="69"/>
      <c r="AC63" s="65"/>
      <c r="AD63" s="81"/>
      <c r="AE63" s="70"/>
      <c r="AF63" s="68"/>
      <c r="AG63" s="68"/>
      <c r="AH63" s="81"/>
      <c r="AI63" s="65"/>
      <c r="AJ63" s="65"/>
      <c r="AK63" s="65"/>
      <c r="AL63" s="65"/>
      <c r="AM63" s="78"/>
      <c r="AN63" s="71"/>
      <c r="AO63" s="72"/>
      <c r="AP63" s="84"/>
      <c r="AQ63" s="65"/>
      <c r="AR63" s="65"/>
      <c r="AS63" s="65"/>
      <c r="AT63" s="65"/>
    </row>
    <row r="64" spans="1:46" s="2" customForma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5"/>
      <c r="AA64" s="86"/>
      <c r="AB64" s="86"/>
      <c r="AC64" s="87"/>
      <c r="AD64" s="87"/>
      <c r="AE64" s="88"/>
      <c r="AF64" s="89"/>
      <c r="AG64" s="89"/>
      <c r="AH64" s="87"/>
      <c r="AI64" s="65"/>
      <c r="AJ64" s="65"/>
      <c r="AK64" s="87"/>
      <c r="AL64" s="87"/>
      <c r="AM64" s="90"/>
      <c r="AN64" s="90"/>
      <c r="AO64" s="91"/>
      <c r="AP64" s="92"/>
      <c r="AQ64" s="87"/>
      <c r="AR64" s="87"/>
      <c r="AS64" s="87"/>
      <c r="AT64" s="87"/>
    </row>
    <row r="65" spans="1:46" s="32" customFormat="1" ht="12">
      <c r="A65" s="90"/>
      <c r="B65" s="90"/>
      <c r="C65" s="90"/>
      <c r="D65" s="90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86"/>
      <c r="W65" s="86"/>
      <c r="X65" s="86"/>
      <c r="Y65" s="86"/>
      <c r="Z65" s="68"/>
      <c r="AA65" s="86"/>
      <c r="AB65" s="86"/>
      <c r="AC65" s="87"/>
      <c r="AD65" s="87"/>
      <c r="AE65" s="88"/>
      <c r="AF65" s="89"/>
      <c r="AG65" s="89"/>
      <c r="AH65" s="87"/>
      <c r="AI65" s="87"/>
      <c r="AJ65" s="87"/>
      <c r="AK65" s="87"/>
      <c r="AL65" s="87"/>
      <c r="AM65" s="90"/>
      <c r="AN65" s="90"/>
      <c r="AO65" s="90"/>
      <c r="AP65" s="90"/>
      <c r="AQ65" s="90"/>
      <c r="AR65" s="90"/>
      <c r="AS65" s="90"/>
      <c r="AT65" s="90"/>
    </row>
    <row r="66" spans="1:46" s="32" customFormat="1" ht="12">
      <c r="A66" s="90"/>
      <c r="B66" s="90"/>
      <c r="C66" s="90"/>
      <c r="D66" s="90"/>
      <c r="E66" s="85"/>
      <c r="F66" s="85"/>
      <c r="G66" s="85"/>
      <c r="H66" s="85"/>
      <c r="I66" s="85"/>
      <c r="J66" s="85"/>
      <c r="K66" s="85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5"/>
      <c r="AA66" s="86"/>
      <c r="AB66" s="86"/>
      <c r="AC66" s="87"/>
      <c r="AD66" s="87"/>
      <c r="AE66" s="88"/>
      <c r="AF66" s="89"/>
      <c r="AG66" s="89"/>
      <c r="AH66" s="87"/>
      <c r="AI66" s="87"/>
      <c r="AJ66" s="87"/>
      <c r="AK66" s="87"/>
      <c r="AL66" s="87"/>
      <c r="AM66" s="93"/>
      <c r="AN66" s="90"/>
      <c r="AO66" s="90"/>
      <c r="AP66" s="90"/>
      <c r="AQ66" s="90"/>
      <c r="AR66" s="90"/>
      <c r="AS66" s="90"/>
      <c r="AT66" s="90"/>
    </row>
  </sheetData>
  <sheetProtection algorithmName="SHA-512" hashValue="CATawTCnBqeG4UH8TFxECpudl/7Iz9+L8bJJxNR0wg6Du1ojK/yh3FxOeywU7oBZSJz4YbbY6LdsPEePZ0clMw==" saltValue="hIBQBxpFJjkoPjPLyybg4g==" spinCount="100000" sheet="1" objects="1" scenarios="1"/>
  <autoFilter ref="AD1:AD65"/>
  <dataConsolidate/>
  <mergeCells count="7">
    <mergeCell ref="AW10:AX12"/>
    <mergeCell ref="AV2:AX2"/>
    <mergeCell ref="AW3:AX4"/>
    <mergeCell ref="AU5:AU6"/>
    <mergeCell ref="AV5:AV6"/>
    <mergeCell ref="AW5:AX6"/>
    <mergeCell ref="AW7:AX9"/>
  </mergeCells>
  <conditionalFormatting sqref="B37:E38 A2:C4 D3:E20 F2:H20 B41:E45 B53:H54 B48:E48 B39:D40 A63:E63 E40 B46:D47 B50:E50 B49:D49 B51:D52 F49:H52 B56:H60 B55:D55 F55:H55 B61:D61 F27:H47 A35:C36 L4:Y60 D27:E36 I2:I39 J2:J61 B27:C34 B5:C20 A5:A34 A37:A62 B21:H26 L2:P2 Q61 L3:Q3 S61 T61:T63 S3:Y3 AA3:AA60 AF2:AG63 AL2:AL9 AI10:AL63 AB2:AD63 AE3:AE63 AM3:AT63">
    <cfRule type="expression" dxfId="165" priority="155">
      <formula>MOD(ROW(),2)=0</formula>
    </cfRule>
    <cfRule type="expression" dxfId="164" priority="156">
      <formula>MOD(COLUMN(),2)=0</formula>
    </cfRule>
  </conditionalFormatting>
  <conditionalFormatting sqref="AU4">
    <cfRule type="expression" dxfId="163" priority="153">
      <formula>MOD(ROW(),2)=0</formula>
    </cfRule>
    <cfRule type="expression" dxfId="162" priority="154">
      <formula>MOD(COLUMN(),2)=0</formula>
    </cfRule>
  </conditionalFormatting>
  <conditionalFormatting sqref="A1">
    <cfRule type="duplicateValues" dxfId="161" priority="152"/>
  </conditionalFormatting>
  <conditionalFormatting sqref="Q2">
    <cfRule type="expression" dxfId="160" priority="150">
      <formula>MOD(ROW(),2)=0</formula>
    </cfRule>
    <cfRule type="expression" dxfId="159" priority="151">
      <formula>MOD(COLUMN(),2)=0</formula>
    </cfRule>
  </conditionalFormatting>
  <conditionalFormatting sqref="H48">
    <cfRule type="expression" dxfId="158" priority="148">
      <formula>MOD(ROW(),2)=0</formula>
    </cfRule>
    <cfRule type="expression" dxfId="157" priority="149">
      <formula>MOD(COLUMN(),2)=0</formula>
    </cfRule>
  </conditionalFormatting>
  <conditionalFormatting sqref="AI3:AJ64">
    <cfRule type="expression" dxfId="156" priority="146">
      <formula>MOD(ROW(),2)=0</formula>
    </cfRule>
    <cfRule type="expression" dxfId="155" priority="147">
      <formula>MOD(COLUMN(),2)=0</formula>
    </cfRule>
  </conditionalFormatting>
  <conditionalFormatting sqref="AI2:AJ2 AT2">
    <cfRule type="expression" dxfId="154" priority="144">
      <formula>MOD(ROW(),2)=0</formula>
    </cfRule>
    <cfRule type="expression" dxfId="153" priority="145">
      <formula>MOD(COLUMN(),2)=0</formula>
    </cfRule>
  </conditionalFormatting>
  <conditionalFormatting sqref="C64:C1048576 C1:C2">
    <cfRule type="duplicateValues" dxfId="152" priority="157"/>
  </conditionalFormatting>
  <conditionalFormatting sqref="B60 B1:B2 B64:B1048576">
    <cfRule type="duplicateValues" dxfId="151" priority="158"/>
  </conditionalFormatting>
  <conditionalFormatting sqref="B60">
    <cfRule type="duplicateValues" dxfId="150" priority="159"/>
  </conditionalFormatting>
  <conditionalFormatting sqref="B60 B1:B2">
    <cfRule type="duplicateValues" dxfId="149" priority="160"/>
  </conditionalFormatting>
  <conditionalFormatting sqref="C60">
    <cfRule type="duplicateValues" dxfId="148" priority="161"/>
  </conditionalFormatting>
  <conditionalFormatting sqref="B60">
    <cfRule type="duplicateValues" dxfId="147" priority="162"/>
  </conditionalFormatting>
  <conditionalFormatting sqref="C60">
    <cfRule type="duplicateValues" dxfId="146" priority="163"/>
  </conditionalFormatting>
  <conditionalFormatting sqref="C60">
    <cfRule type="duplicateValues" dxfId="145" priority="164"/>
  </conditionalFormatting>
  <conditionalFormatting sqref="AK3:AK9">
    <cfRule type="expression" dxfId="144" priority="142">
      <formula>MOD(ROW(),2)=0</formula>
    </cfRule>
    <cfRule type="expression" dxfId="143" priority="143">
      <formula>MOD(COLUMN(),2)=0</formula>
    </cfRule>
  </conditionalFormatting>
  <conditionalFormatting sqref="AK2">
    <cfRule type="expression" dxfId="142" priority="140">
      <formula>MOD(ROW(),2)=0</formula>
    </cfRule>
    <cfRule type="expression" dxfId="141" priority="141">
      <formula>MOD(COLUMN(),2)=0</formula>
    </cfRule>
  </conditionalFormatting>
  <conditionalFormatting sqref="AV3">
    <cfRule type="expression" dxfId="140" priority="134">
      <formula>MOD(ROW(),2)=0</formula>
    </cfRule>
    <cfRule type="expression" dxfId="139" priority="135">
      <formula>MOD(COLUMN(),2)=0</formula>
    </cfRule>
  </conditionalFormatting>
  <conditionalFormatting sqref="AV3">
    <cfRule type="duplicateValues" dxfId="138" priority="136"/>
  </conditionalFormatting>
  <conditionalFormatting sqref="AV3">
    <cfRule type="duplicateValues" dxfId="137" priority="137"/>
  </conditionalFormatting>
  <conditionalFormatting sqref="AV3">
    <cfRule type="duplicateValues" dxfId="136" priority="138"/>
  </conditionalFormatting>
  <conditionalFormatting sqref="AV3">
    <cfRule type="duplicateValues" dxfId="135" priority="139"/>
  </conditionalFormatting>
  <conditionalFormatting sqref="D1:E1">
    <cfRule type="duplicateValues" dxfId="134" priority="133"/>
  </conditionalFormatting>
  <conditionalFormatting sqref="D2:E2">
    <cfRule type="expression" dxfId="133" priority="131">
      <formula>MOD(ROW(),2)=0</formula>
    </cfRule>
    <cfRule type="expression" dxfId="132" priority="132">
      <formula>MOD(COLUMN(),2)=0</formula>
    </cfRule>
  </conditionalFormatting>
  <conditionalFormatting sqref="AN2:AS2">
    <cfRule type="expression" dxfId="131" priority="129">
      <formula>MOD(ROW(),2)=0</formula>
    </cfRule>
    <cfRule type="expression" dxfId="130" priority="130">
      <formula>MOD(COLUMN(),2)=0</formula>
    </cfRule>
  </conditionalFormatting>
  <conditionalFormatting sqref="AM2">
    <cfRule type="expression" dxfId="129" priority="127">
      <formula>MOD(ROW(),2)=0</formula>
    </cfRule>
    <cfRule type="expression" dxfId="128" priority="128">
      <formula>MOD(COLUMN(),2)=0</formula>
    </cfRule>
  </conditionalFormatting>
  <conditionalFormatting sqref="D39">
    <cfRule type="expression" dxfId="127" priority="125">
      <formula>MOD(ROW(),2)=0</formula>
    </cfRule>
    <cfRule type="expression" dxfId="126" priority="126">
      <formula>MOD(COLUMN(),2)=0</formula>
    </cfRule>
  </conditionalFormatting>
  <conditionalFormatting sqref="H61 L61:T61 L63:T63 H63">
    <cfRule type="expression" dxfId="125" priority="114">
      <formula>MOD(ROW(),2)=0</formula>
    </cfRule>
    <cfRule type="expression" dxfId="124" priority="115">
      <formula>MOD(COLUMN(),2)=0</formula>
    </cfRule>
  </conditionalFormatting>
  <conditionalFormatting sqref="B61 B63">
    <cfRule type="duplicateValues" dxfId="123" priority="116"/>
  </conditionalFormatting>
  <conditionalFormatting sqref="B61 B63">
    <cfRule type="duplicateValues" dxfId="122" priority="117"/>
  </conditionalFormatting>
  <conditionalFormatting sqref="B61 B63">
    <cfRule type="duplicateValues" dxfId="121" priority="118"/>
  </conditionalFormatting>
  <conditionalFormatting sqref="C61 C63">
    <cfRule type="duplicateValues" dxfId="120" priority="119"/>
  </conditionalFormatting>
  <conditionalFormatting sqref="B61 B63">
    <cfRule type="duplicateValues" dxfId="119" priority="120"/>
  </conditionalFormatting>
  <conditionalFormatting sqref="C61 C63">
    <cfRule type="duplicateValues" dxfId="118" priority="121"/>
  </conditionalFormatting>
  <conditionalFormatting sqref="C61 C63">
    <cfRule type="duplicateValues" dxfId="117" priority="122"/>
  </conditionalFormatting>
  <conditionalFormatting sqref="B61 B63">
    <cfRule type="duplicateValues" dxfId="116" priority="123"/>
  </conditionalFormatting>
  <conditionalFormatting sqref="C61 C63">
    <cfRule type="duplicateValues" dxfId="115" priority="124"/>
  </conditionalFormatting>
  <conditionalFormatting sqref="U61:Y61 U63:Y63 AA63 AA61">
    <cfRule type="expression" dxfId="114" priority="112">
      <formula>MOD(ROW(),2)=0</formula>
    </cfRule>
    <cfRule type="expression" dxfId="113" priority="113">
      <formula>MOD(COLUMN(),2)=0</formula>
    </cfRule>
  </conditionalFormatting>
  <conditionalFormatting sqref="E39">
    <cfRule type="expression" dxfId="112" priority="110">
      <formula>MOD(ROW(),2)=0</formula>
    </cfRule>
    <cfRule type="expression" dxfId="111" priority="111">
      <formula>MOD(COLUMN(),2)=0</formula>
    </cfRule>
  </conditionalFormatting>
  <conditionalFormatting sqref="F48:G48">
    <cfRule type="expression" dxfId="110" priority="108">
      <formula>MOD(ROW(),2)=0</formula>
    </cfRule>
    <cfRule type="expression" dxfId="109" priority="109">
      <formula>MOD(COLUMN(),2)=0</formula>
    </cfRule>
  </conditionalFormatting>
  <conditionalFormatting sqref="F61:G61 F63:G63">
    <cfRule type="expression" dxfId="108" priority="106">
      <formula>MOD(ROW(),2)=0</formula>
    </cfRule>
    <cfRule type="expression" dxfId="107" priority="107">
      <formula>MOD(COLUMN(),2)=0</formula>
    </cfRule>
  </conditionalFormatting>
  <conditionalFormatting sqref="I49:I60 I46:I47 I41:I44">
    <cfRule type="expression" dxfId="106" priority="104">
      <formula>MOD(ROW(),2)=0</formula>
    </cfRule>
    <cfRule type="expression" dxfId="105" priority="105">
      <formula>MOD(COLUMN(),2)=0</formula>
    </cfRule>
  </conditionalFormatting>
  <conditionalFormatting sqref="I48">
    <cfRule type="expression" dxfId="104" priority="102">
      <formula>MOD(ROW(),2)=0</formula>
    </cfRule>
    <cfRule type="expression" dxfId="103" priority="103">
      <formula>MOD(COLUMN(),2)=0</formula>
    </cfRule>
  </conditionalFormatting>
  <conditionalFormatting sqref="I61 I63">
    <cfRule type="expression" dxfId="102" priority="100">
      <formula>MOD(ROW(),2)=0</formula>
    </cfRule>
    <cfRule type="expression" dxfId="101" priority="101">
      <formula>MOD(COLUMN(),2)=0</formula>
    </cfRule>
  </conditionalFormatting>
  <conditionalFormatting sqref="J48">
    <cfRule type="expression" dxfId="100" priority="98">
      <formula>MOD(ROW(),2)=0</formula>
    </cfRule>
    <cfRule type="expression" dxfId="99" priority="99">
      <formula>MOD(COLUMN(),2)=0</formula>
    </cfRule>
  </conditionalFormatting>
  <conditionalFormatting sqref="J61 J63">
    <cfRule type="expression" dxfId="98" priority="96">
      <formula>MOD(ROW(),2)=0</formula>
    </cfRule>
    <cfRule type="expression" dxfId="97" priority="97">
      <formula>MOD(COLUMN(),2)=0</formula>
    </cfRule>
  </conditionalFormatting>
  <conditionalFormatting sqref="E41">
    <cfRule type="expression" dxfId="96" priority="94">
      <formula>MOD(ROW(),2)=0</formula>
    </cfRule>
    <cfRule type="expression" dxfId="95" priority="95">
      <formula>MOD(COLUMN(),2)=0</formula>
    </cfRule>
  </conditionalFormatting>
  <conditionalFormatting sqref="E42">
    <cfRule type="expression" dxfId="94" priority="92">
      <formula>MOD(ROW(),2)=0</formula>
    </cfRule>
    <cfRule type="expression" dxfId="93" priority="93">
      <formula>MOD(COLUMN(),2)=0</formula>
    </cfRule>
  </conditionalFormatting>
  <conditionalFormatting sqref="E46:E47">
    <cfRule type="expression" dxfId="92" priority="90">
      <formula>MOD(ROW(),2)=0</formula>
    </cfRule>
    <cfRule type="expression" dxfId="91" priority="91">
      <formula>MOD(COLUMN(),2)=0</formula>
    </cfRule>
  </conditionalFormatting>
  <conditionalFormatting sqref="E46:E47">
    <cfRule type="expression" dxfId="90" priority="88">
      <formula>MOD(ROW(),2)=0</formula>
    </cfRule>
    <cfRule type="expression" dxfId="89" priority="89">
      <formula>MOD(COLUMN(),2)=0</formula>
    </cfRule>
  </conditionalFormatting>
  <conditionalFormatting sqref="E49">
    <cfRule type="expression" dxfId="88" priority="86">
      <formula>MOD(ROW(),2)=0</formula>
    </cfRule>
    <cfRule type="expression" dxfId="87" priority="87">
      <formula>MOD(COLUMN(),2)=0</formula>
    </cfRule>
  </conditionalFormatting>
  <conditionalFormatting sqref="E49">
    <cfRule type="expression" dxfId="86" priority="84">
      <formula>MOD(ROW(),2)=0</formula>
    </cfRule>
    <cfRule type="expression" dxfId="85" priority="85">
      <formula>MOD(COLUMN(),2)=0</formula>
    </cfRule>
  </conditionalFormatting>
  <conditionalFormatting sqref="E51:E52">
    <cfRule type="expression" dxfId="84" priority="82">
      <formula>MOD(ROW(),2)=0</formula>
    </cfRule>
    <cfRule type="expression" dxfId="83" priority="83">
      <formula>MOD(COLUMN(),2)=0</formula>
    </cfRule>
  </conditionalFormatting>
  <conditionalFormatting sqref="E51:E52">
    <cfRule type="expression" dxfId="82" priority="80">
      <formula>MOD(ROW(),2)=0</formula>
    </cfRule>
    <cfRule type="expression" dxfId="81" priority="81">
      <formula>MOD(COLUMN(),2)=0</formula>
    </cfRule>
  </conditionalFormatting>
  <conditionalFormatting sqref="E55">
    <cfRule type="expression" dxfId="80" priority="78">
      <formula>MOD(ROW(),2)=0</formula>
    </cfRule>
    <cfRule type="expression" dxfId="79" priority="79">
      <formula>MOD(COLUMN(),2)=0</formula>
    </cfRule>
  </conditionalFormatting>
  <conditionalFormatting sqref="E55">
    <cfRule type="expression" dxfId="78" priority="76">
      <formula>MOD(ROW(),2)=0</formula>
    </cfRule>
    <cfRule type="expression" dxfId="77" priority="77">
      <formula>MOD(COLUMN(),2)=0</formula>
    </cfRule>
  </conditionalFormatting>
  <conditionalFormatting sqref="I45">
    <cfRule type="expression" dxfId="76" priority="74">
      <formula>MOD(ROW(),2)=0</formula>
    </cfRule>
    <cfRule type="expression" dxfId="75" priority="75">
      <formula>MOD(COLUMN(),2)=0</formula>
    </cfRule>
  </conditionalFormatting>
  <conditionalFormatting sqref="I40">
    <cfRule type="expression" dxfId="74" priority="72">
      <formula>MOD(ROW(),2)=0</formula>
    </cfRule>
    <cfRule type="expression" dxfId="73" priority="73">
      <formula>MOD(COLUMN(),2)=0</formula>
    </cfRule>
  </conditionalFormatting>
  <conditionalFormatting sqref="B3:B60">
    <cfRule type="duplicateValues" dxfId="72" priority="165"/>
  </conditionalFormatting>
  <conditionalFormatting sqref="C3:C60">
    <cfRule type="duplicateValues" dxfId="71" priority="166"/>
  </conditionalFormatting>
  <conditionalFormatting sqref="D62 J62">
    <cfRule type="expression" dxfId="70" priority="70">
      <formula>MOD(ROW(),2)=0</formula>
    </cfRule>
    <cfRule type="expression" dxfId="69" priority="71">
      <formula>MOD(COLUMN(),2)=0</formula>
    </cfRule>
  </conditionalFormatting>
  <conditionalFormatting sqref="H62 L62:T62">
    <cfRule type="expression" dxfId="68" priority="68">
      <formula>MOD(ROW(),2)=0</formula>
    </cfRule>
    <cfRule type="expression" dxfId="67" priority="69">
      <formula>MOD(COLUMN(),2)=0</formula>
    </cfRule>
  </conditionalFormatting>
  <conditionalFormatting sqref="U62:Y62 AA62">
    <cfRule type="expression" dxfId="66" priority="66">
      <formula>MOD(ROW(),2)=0</formula>
    </cfRule>
    <cfRule type="expression" dxfId="65" priority="67">
      <formula>MOD(COLUMN(),2)=0</formula>
    </cfRule>
  </conditionalFormatting>
  <conditionalFormatting sqref="F62:G62">
    <cfRule type="expression" dxfId="64" priority="64">
      <formula>MOD(ROW(),2)=0</formula>
    </cfRule>
    <cfRule type="expression" dxfId="63" priority="65">
      <formula>MOD(COLUMN(),2)=0</formula>
    </cfRule>
  </conditionalFormatting>
  <conditionalFormatting sqref="I62">
    <cfRule type="expression" dxfId="62" priority="62">
      <formula>MOD(ROW(),2)=0</formula>
    </cfRule>
    <cfRule type="expression" dxfId="61" priority="63">
      <formula>MOD(COLUMN(),2)=0</formula>
    </cfRule>
  </conditionalFormatting>
  <conditionalFormatting sqref="J62">
    <cfRule type="expression" dxfId="60" priority="60">
      <formula>MOD(ROW(),2)=0</formula>
    </cfRule>
    <cfRule type="expression" dxfId="59" priority="61">
      <formula>MOD(COLUMN(),2)=0</formula>
    </cfRule>
  </conditionalFormatting>
  <conditionalFormatting sqref="K2:K12 K14:K63">
    <cfRule type="expression" dxfId="58" priority="58">
      <formula>MOD(ROW(),2)=0</formula>
    </cfRule>
    <cfRule type="expression" dxfId="57" priority="59">
      <formula>MOD(COLUMN(),2)=0</formula>
    </cfRule>
  </conditionalFormatting>
  <conditionalFormatting sqref="K48">
    <cfRule type="expression" dxfId="56" priority="56">
      <formula>MOD(ROW(),2)=0</formula>
    </cfRule>
    <cfRule type="expression" dxfId="55" priority="57">
      <formula>MOD(COLUMN(),2)=0</formula>
    </cfRule>
  </conditionalFormatting>
  <conditionalFormatting sqref="K61 K63">
    <cfRule type="expression" dxfId="54" priority="54">
      <formula>MOD(ROW(),2)=0</formula>
    </cfRule>
    <cfRule type="expression" dxfId="53" priority="55">
      <formula>MOD(COLUMN(),2)=0</formula>
    </cfRule>
  </conditionalFormatting>
  <conditionalFormatting sqref="K62">
    <cfRule type="expression" dxfId="52" priority="52">
      <formula>MOD(ROW(),2)=0</formula>
    </cfRule>
    <cfRule type="expression" dxfId="51" priority="53">
      <formula>MOD(COLUMN(),2)=0</formula>
    </cfRule>
  </conditionalFormatting>
  <conditionalFormatting sqref="K62">
    <cfRule type="expression" dxfId="50" priority="50">
      <formula>MOD(ROW(),2)=0</formula>
    </cfRule>
    <cfRule type="expression" dxfId="49" priority="51">
      <formula>MOD(COLUMN(),2)=0</formula>
    </cfRule>
  </conditionalFormatting>
  <conditionalFormatting sqref="K13">
    <cfRule type="expression" dxfId="48" priority="48">
      <formula>MOD(ROW(),2)=0</formula>
    </cfRule>
    <cfRule type="expression" dxfId="47" priority="49">
      <formula>MOD(COLUMN(),2)=0</formula>
    </cfRule>
  </conditionalFormatting>
  <conditionalFormatting sqref="R2:S2">
    <cfRule type="expression" dxfId="46" priority="46">
      <formula>MOD(ROW(),2)=0</formula>
    </cfRule>
    <cfRule type="expression" dxfId="45" priority="47">
      <formula>MOD(COLUMN(),2)=0</formula>
    </cfRule>
  </conditionalFormatting>
  <conditionalFormatting sqref="R3:R62">
    <cfRule type="expression" dxfId="44" priority="44">
      <formula>MOD(ROW(),2)=0</formula>
    </cfRule>
    <cfRule type="expression" dxfId="43" priority="45">
      <formula>MOD(COLUMN(),2)=0</formula>
    </cfRule>
  </conditionalFormatting>
  <conditionalFormatting sqref="B62:C62">
    <cfRule type="expression" dxfId="42" priority="33">
      <formula>MOD(ROW(),2)=0</formula>
    </cfRule>
    <cfRule type="expression" dxfId="41" priority="34">
      <formula>MOD(COLUMN(),2)=0</formula>
    </cfRule>
  </conditionalFormatting>
  <conditionalFormatting sqref="B62">
    <cfRule type="duplicateValues" dxfId="40" priority="35"/>
  </conditionalFormatting>
  <conditionalFormatting sqref="C62">
    <cfRule type="duplicateValues" dxfId="39" priority="36"/>
  </conditionalFormatting>
  <conditionalFormatting sqref="B62">
    <cfRule type="duplicateValues" dxfId="38" priority="37"/>
  </conditionalFormatting>
  <conditionalFormatting sqref="B62">
    <cfRule type="duplicateValues" dxfId="37" priority="38"/>
  </conditionalFormatting>
  <conditionalFormatting sqref="B62">
    <cfRule type="duplicateValues" dxfId="36" priority="39"/>
  </conditionalFormatting>
  <conditionalFormatting sqref="C62">
    <cfRule type="duplicateValues" dxfId="35" priority="40"/>
  </conditionalFormatting>
  <conditionalFormatting sqref="B62">
    <cfRule type="duplicateValues" dxfId="34" priority="41"/>
  </conditionalFormatting>
  <conditionalFormatting sqref="C62">
    <cfRule type="duplicateValues" dxfId="33" priority="42"/>
  </conditionalFormatting>
  <conditionalFormatting sqref="C62">
    <cfRule type="duplicateValues" dxfId="32" priority="43"/>
  </conditionalFormatting>
  <conditionalFormatting sqref="T2">
    <cfRule type="expression" dxfId="31" priority="31">
      <formula>MOD(ROW(),2)=0</formula>
    </cfRule>
    <cfRule type="expression" dxfId="30" priority="32">
      <formula>MOD(COLUMN(),2)=0</formula>
    </cfRule>
  </conditionalFormatting>
  <conditionalFormatting sqref="U2:Y2">
    <cfRule type="expression" dxfId="29" priority="29">
      <formula>MOD(ROW(),2)=0</formula>
    </cfRule>
    <cfRule type="expression" dxfId="28" priority="30">
      <formula>MOD(COLUMN(),2)=0</formula>
    </cfRule>
  </conditionalFormatting>
  <conditionalFormatting sqref="E65:U65">
    <cfRule type="expression" dxfId="27" priority="27">
      <formula>MOD(ROW(),2)=0</formula>
    </cfRule>
    <cfRule type="expression" dxfId="26" priority="28">
      <formula>MOD(COLUMN(),2)=0</formula>
    </cfRule>
  </conditionalFormatting>
  <conditionalFormatting sqref="AH3:AH60">
    <cfRule type="expression" dxfId="25" priority="25">
      <formula>MOD(ROW(),2)=0</formula>
    </cfRule>
    <cfRule type="expression" dxfId="24" priority="26">
      <formula>MOD(COLUMN(),2)=0</formula>
    </cfRule>
  </conditionalFormatting>
  <conditionalFormatting sqref="AH2">
    <cfRule type="expression" dxfId="23" priority="23">
      <formula>MOD(ROW(),2)=0</formula>
    </cfRule>
    <cfRule type="expression" dxfId="22" priority="24">
      <formula>MOD(COLUMN(),2)=0</formula>
    </cfRule>
  </conditionalFormatting>
  <conditionalFormatting sqref="AH61">
    <cfRule type="expression" dxfId="21" priority="21">
      <formula>MOD(ROW(),2)=0</formula>
    </cfRule>
    <cfRule type="expression" dxfId="20" priority="22">
      <formula>MOD(COLUMN(),2)=0</formula>
    </cfRule>
  </conditionalFormatting>
  <conditionalFormatting sqref="AH62">
    <cfRule type="expression" dxfId="19" priority="19">
      <formula>MOD(ROW(),2)=0</formula>
    </cfRule>
    <cfRule type="expression" dxfId="18" priority="20">
      <formula>MOD(COLUMN(),2)=0</formula>
    </cfRule>
  </conditionalFormatting>
  <conditionalFormatting sqref="AE2">
    <cfRule type="expression" dxfId="17" priority="17">
      <formula>MOD(ROW(),2)=0</formula>
    </cfRule>
    <cfRule type="expression" dxfId="16" priority="18">
      <formula>MOD(COLUMN(),2)=0</formula>
    </cfRule>
  </conditionalFormatting>
  <conditionalFormatting sqref="AA2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Z2:Z63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Z48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Z61 Z63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Z62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Z62">
    <cfRule type="expression" dxfId="5" priority="5">
      <formula>MOD(ROW(),2)=0</formula>
    </cfRule>
    <cfRule type="expression" dxfId="4" priority="6">
      <formula>MOD(COLUMN(),2)=0</formula>
    </cfRule>
  </conditionalFormatting>
  <conditionalFormatting sqref="Z65">
    <cfRule type="expression" dxfId="3" priority="3">
      <formula>MOD(ROW(),2)=0</formula>
    </cfRule>
    <cfRule type="expression" dxfId="2" priority="4">
      <formula>MOD(COLUMN(),2)=0</formula>
    </cfRule>
  </conditionalFormatting>
  <conditionalFormatting sqref="AH63">
    <cfRule type="expression" dxfId="1" priority="1">
      <formula>MOD(ROW(),2)=0</formula>
    </cfRule>
    <cfRule type="expression" dxfId="0" priority="2">
      <formula>MOD(COLUMN(),2)=0</formula>
    </cfRule>
  </conditionalFormatting>
  <pageMargins left="0.51" right="0.32" top="0.3" bottom="0.22" header="0.22" footer="0.17"/>
  <pageSetup paperSize="9" scale="61" fitToHeight="6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1403_07_STG</vt:lpstr>
      <vt:lpstr>'1403_07_STG'!Print_Area</vt:lpstr>
      <vt:lpstr>'1403_07_STG'!Print_Titles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2025-01-06T03:14:12Z</dcterms:created>
  <dcterms:modified xsi:type="dcterms:W3CDTF">2025-01-06T03:20:36Z</dcterms:modified>
</cp:coreProperties>
</file>